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<sst xmlns="http://schemas.openxmlformats.org/spreadsheetml/2006/main" count="3151" uniqueCount="953">
  <si>
    <t>附件一</t>
  </si>
  <si>
    <t>尤溪县2024年农业生产托管项目资金补助情况表</t>
  </si>
  <si>
    <t>序
号</t>
  </si>
  <si>
    <t>服务主体</t>
  </si>
  <si>
    <t>农户</t>
  </si>
  <si>
    <t>作业
类型</t>
  </si>
  <si>
    <t>补助标准
（元/亩、袋）</t>
  </si>
  <si>
    <t>作业量
（亩、袋）</t>
  </si>
  <si>
    <t>补助总金额（元）</t>
  </si>
  <si>
    <t>其中</t>
  </si>
  <si>
    <t>主体补助</t>
  </si>
  <si>
    <t>对象补助</t>
  </si>
  <si>
    <t>尤溪县耀荣农机专业合作社</t>
  </si>
  <si>
    <t>苏孙秋</t>
  </si>
  <si>
    <t>机收</t>
  </si>
  <si>
    <t>郑诒德</t>
  </si>
  <si>
    <t>林宜达</t>
  </si>
  <si>
    <t>严积培</t>
  </si>
  <si>
    <t>严希善</t>
  </si>
  <si>
    <t>陈逢仰</t>
  </si>
  <si>
    <t>陈才沈</t>
  </si>
  <si>
    <t>田美雄</t>
  </si>
  <si>
    <t xml:space="preserve"> 小  计</t>
  </si>
  <si>
    <t>尤溪县丰毓农机专业合作社</t>
  </si>
  <si>
    <t>陈幼珠</t>
  </si>
  <si>
    <t>郑赤妹</t>
  </si>
  <si>
    <t>林宝玉</t>
  </si>
  <si>
    <t>廖燕杯</t>
  </si>
  <si>
    <t>廖燕社</t>
  </si>
  <si>
    <t>廖克武</t>
  </si>
  <si>
    <t>廖燕权</t>
  </si>
  <si>
    <t>廖燕桃</t>
  </si>
  <si>
    <t>廖逢全</t>
  </si>
  <si>
    <t>蔡从庆</t>
  </si>
  <si>
    <t>林传兴</t>
  </si>
  <si>
    <t>蔡和枫</t>
  </si>
  <si>
    <t>陈洪明</t>
  </si>
  <si>
    <t>曾爱丹</t>
  </si>
  <si>
    <t>王绍泰</t>
  </si>
  <si>
    <t>王二使</t>
  </si>
  <si>
    <t>郑和裕</t>
  </si>
  <si>
    <t>蒋清忠</t>
  </si>
  <si>
    <t>小  计</t>
  </si>
  <si>
    <t xml:space="preserve">尤溪县立荣农场 </t>
  </si>
  <si>
    <t>陈其勇</t>
  </si>
  <si>
    <t>蔡秀娇</t>
  </si>
  <si>
    <t>陈昌盛</t>
  </si>
  <si>
    <t>施生淮</t>
  </si>
  <si>
    <t>尤溪县宝妹农业专业合作社</t>
  </si>
  <si>
    <t>乐长风</t>
  </si>
  <si>
    <t>陈友伟</t>
  </si>
  <si>
    <t>陈孝比</t>
  </si>
  <si>
    <t>廖逢起</t>
  </si>
  <si>
    <t>田启剑</t>
  </si>
  <si>
    <t>张紫妹</t>
  </si>
  <si>
    <t>连亨荣</t>
  </si>
  <si>
    <t>连亨华</t>
  </si>
  <si>
    <t>池金堆</t>
  </si>
  <si>
    <t>田启标</t>
  </si>
  <si>
    <t>田美文</t>
  </si>
  <si>
    <t>廖燕桥</t>
  </si>
  <si>
    <t xml:space="preserve">廖燕构 </t>
  </si>
  <si>
    <t>黄守灯</t>
  </si>
  <si>
    <t>李起明</t>
  </si>
  <si>
    <t>胡裕强</t>
  </si>
  <si>
    <t xml:space="preserve">尤溪县良钦家庭农场 </t>
  </si>
  <si>
    <t>陈桂珠</t>
  </si>
  <si>
    <t>施发炳</t>
  </si>
  <si>
    <t>吴厚城</t>
  </si>
  <si>
    <t>严兴齐</t>
  </si>
  <si>
    <t>尤溪县光勇农机专业合作社</t>
  </si>
  <si>
    <t>林招存</t>
  </si>
  <si>
    <t>蔡光畅</t>
  </si>
  <si>
    <t>蔡华春</t>
  </si>
  <si>
    <t>蔡光荣</t>
  </si>
  <si>
    <t>蒋红玲</t>
  </si>
  <si>
    <t>蔡尊梅</t>
  </si>
  <si>
    <t>蔡荣治</t>
  </si>
  <si>
    <t>蔡友布</t>
  </si>
  <si>
    <t>蔡光超</t>
  </si>
  <si>
    <t>陈光林</t>
  </si>
  <si>
    <t>蔡应传</t>
  </si>
  <si>
    <t>蔡艳玉</t>
  </si>
  <si>
    <t>杨忠信</t>
  </si>
  <si>
    <t>朱瑜</t>
  </si>
  <si>
    <t>王以清</t>
  </si>
  <si>
    <t>机插</t>
  </si>
  <si>
    <t>王以法</t>
  </si>
  <si>
    <t>蔡福根</t>
  </si>
  <si>
    <t>王以光</t>
  </si>
  <si>
    <t>蔡亦飘</t>
  </si>
  <si>
    <t>蔡建德</t>
  </si>
  <si>
    <t>吴良旺</t>
  </si>
  <si>
    <t>黄周荣</t>
  </si>
  <si>
    <t>王龙俤</t>
  </si>
  <si>
    <t>蔡光招</t>
  </si>
  <si>
    <t>刘长首</t>
  </si>
  <si>
    <t>尤溪县洋中镇龙洋农机专业合作社</t>
  </si>
  <si>
    <t>杨长凤</t>
  </si>
  <si>
    <t>机耕</t>
  </si>
  <si>
    <t>陈秀平</t>
  </si>
  <si>
    <t>林祚瑞</t>
  </si>
  <si>
    <t>陈隆程</t>
  </si>
  <si>
    <t>蒋济国</t>
  </si>
  <si>
    <t>朱能明</t>
  </si>
  <si>
    <t>黄衍泰</t>
  </si>
  <si>
    <t>陈传叶</t>
  </si>
  <si>
    <t>陈传录</t>
  </si>
  <si>
    <t>蔡光杉</t>
  </si>
  <si>
    <t>陈友命</t>
  </si>
  <si>
    <t>刘万琼</t>
  </si>
  <si>
    <t>刘叶松</t>
  </si>
  <si>
    <t>刘世标</t>
  </si>
  <si>
    <t>刘有锐</t>
  </si>
  <si>
    <t>陈传炉</t>
  </si>
  <si>
    <t>肖蒋化</t>
  </si>
  <si>
    <t>肖蒋棋</t>
  </si>
  <si>
    <t>肖蒋双</t>
  </si>
  <si>
    <t>肖蒋智</t>
  </si>
  <si>
    <t>郑振水</t>
  </si>
  <si>
    <t>郑振伟</t>
  </si>
  <si>
    <t>黄上丽</t>
  </si>
  <si>
    <t>陈传行</t>
  </si>
  <si>
    <t>蔡荣寿</t>
  </si>
  <si>
    <t>王骞</t>
  </si>
  <si>
    <t>王家春</t>
  </si>
  <si>
    <t>朱克芬</t>
  </si>
  <si>
    <t>陈传绍</t>
  </si>
  <si>
    <t>罗枝宝</t>
  </si>
  <si>
    <t>肖孝接</t>
  </si>
  <si>
    <t>朱振识</t>
  </si>
  <si>
    <t>朱振楠</t>
  </si>
  <si>
    <t>朱振新</t>
  </si>
  <si>
    <t>朱克华</t>
  </si>
  <si>
    <t>肖孝征</t>
  </si>
  <si>
    <t>朱克鹏</t>
  </si>
  <si>
    <t>肖忠源</t>
  </si>
  <si>
    <t>肖贞明</t>
  </si>
  <si>
    <t>肖贞钿</t>
  </si>
  <si>
    <t>朱卫民</t>
  </si>
  <si>
    <t>刘叶瑞</t>
  </si>
  <si>
    <t>刘世灿</t>
  </si>
  <si>
    <t>刘世江</t>
  </si>
  <si>
    <t>朱克盛</t>
  </si>
  <si>
    <t>朱立新</t>
  </si>
  <si>
    <t>杨传宝</t>
  </si>
  <si>
    <t>蔡仕发</t>
  </si>
  <si>
    <t>吴初选</t>
  </si>
  <si>
    <t>尤溪县后楼农机专业合作社</t>
  </si>
  <si>
    <t>陈建美</t>
  </si>
  <si>
    <t>蔡和永</t>
  </si>
  <si>
    <t>林昭丽</t>
  </si>
  <si>
    <t>肖将宜</t>
  </si>
  <si>
    <t>肖家意</t>
  </si>
  <si>
    <t>林圣学</t>
  </si>
  <si>
    <t>黄扬钗</t>
  </si>
  <si>
    <t>叶妹妹</t>
  </si>
  <si>
    <t>蔡桂玉</t>
  </si>
  <si>
    <t>杨孝星</t>
  </si>
  <si>
    <t>林昭对</t>
  </si>
  <si>
    <t>杨小春</t>
  </si>
  <si>
    <t>林玉华</t>
  </si>
  <si>
    <t>林圣慈</t>
  </si>
  <si>
    <t>杨为钊</t>
  </si>
  <si>
    <t>陈居民</t>
  </si>
  <si>
    <t>陈礼定</t>
  </si>
  <si>
    <t>陈宇钦</t>
  </si>
  <si>
    <t>杨为锋</t>
  </si>
  <si>
    <t>林治忠</t>
  </si>
  <si>
    <t>陈而东</t>
  </si>
  <si>
    <t>杨为伟</t>
  </si>
  <si>
    <t>林昭锋</t>
  </si>
  <si>
    <t>陈建灿</t>
  </si>
  <si>
    <t>罗良光</t>
  </si>
  <si>
    <t>蔡华宁</t>
  </si>
  <si>
    <t>杨长风</t>
  </si>
  <si>
    <t>尤溪县洋中镇汉丰家庭农场</t>
  </si>
  <si>
    <t>蔡光武</t>
  </si>
  <si>
    <t>蔡宣乐</t>
  </si>
  <si>
    <t>蔡峰</t>
  </si>
  <si>
    <t>蔡光欢</t>
  </si>
  <si>
    <t>陈生浉</t>
  </si>
  <si>
    <t>陈建策</t>
  </si>
  <si>
    <t>吴中豪</t>
  </si>
  <si>
    <t>陈秀青</t>
  </si>
  <si>
    <t>尤溪县后楼王坑坪农机专业合作社</t>
  </si>
  <si>
    <t>杨孝溪</t>
  </si>
  <si>
    <t>陈有畅</t>
  </si>
  <si>
    <t>陈盛禄</t>
  </si>
  <si>
    <t>杨为书</t>
  </si>
  <si>
    <t>李光</t>
  </si>
  <si>
    <t>曾庆骄</t>
  </si>
  <si>
    <t>郑仁胜</t>
  </si>
  <si>
    <t>刘秋华</t>
  </si>
  <si>
    <t>林美燕</t>
  </si>
  <si>
    <t>陈传潭</t>
  </si>
  <si>
    <t>刘叶柏</t>
  </si>
  <si>
    <t>林恩园</t>
  </si>
  <si>
    <t>李秀清</t>
  </si>
  <si>
    <t>蔡和勤</t>
  </si>
  <si>
    <t>蔡如兄</t>
  </si>
  <si>
    <t>林友明</t>
  </si>
  <si>
    <t>蔡和全</t>
  </si>
  <si>
    <t>罗仁根</t>
  </si>
  <si>
    <t>蔡毓琴</t>
  </si>
  <si>
    <t>陈钟蚕</t>
  </si>
  <si>
    <t>郑再男</t>
  </si>
  <si>
    <t>池金玉</t>
  </si>
  <si>
    <t>连亨钦</t>
  </si>
  <si>
    <t>连仁址</t>
  </si>
  <si>
    <t>连亨秀</t>
  </si>
  <si>
    <t>连振星</t>
  </si>
  <si>
    <t>朱友满</t>
  </si>
  <si>
    <t>蔡和年</t>
  </si>
  <si>
    <t>尤溪县新阳镇新展农机专业合作社</t>
  </si>
  <si>
    <t>陈新建</t>
  </si>
  <si>
    <t>水稻</t>
  </si>
  <si>
    <t>陈其金</t>
  </si>
  <si>
    <t>陈其钟</t>
  </si>
  <si>
    <t>陈新润</t>
  </si>
  <si>
    <t>陈锡州</t>
  </si>
  <si>
    <t>陈应用</t>
  </si>
  <si>
    <t>陈振辉</t>
  </si>
  <si>
    <t>陈新清</t>
  </si>
  <si>
    <t>陈其梵</t>
  </si>
  <si>
    <t>陈世平</t>
  </si>
  <si>
    <t>谢世水</t>
  </si>
  <si>
    <t>陈新兴</t>
  </si>
  <si>
    <t>陈振铨</t>
  </si>
  <si>
    <t>陈新展</t>
  </si>
  <si>
    <t xml:space="preserve">黄建玲 </t>
  </si>
  <si>
    <t>陈新颂</t>
  </si>
  <si>
    <t>陈新活</t>
  </si>
  <si>
    <t>陈其财</t>
  </si>
  <si>
    <t>尤溪县新阳镇丰庆家庭农场</t>
  </si>
  <si>
    <t>黄中资</t>
  </si>
  <si>
    <t>黄中汶</t>
  </si>
  <si>
    <t>黄清燕</t>
  </si>
  <si>
    <t>黄必宗</t>
  </si>
  <si>
    <t>黄中禹</t>
  </si>
  <si>
    <t>余友文</t>
  </si>
  <si>
    <t>杨长柳</t>
  </si>
  <si>
    <t>肖开文</t>
  </si>
  <si>
    <t>肖开利</t>
  </si>
  <si>
    <t>肖开和</t>
  </si>
  <si>
    <t>肖美前</t>
  </si>
  <si>
    <t>黄祖堂</t>
  </si>
  <si>
    <t>黄必波</t>
  </si>
  <si>
    <t>黄清善</t>
  </si>
  <si>
    <t>黄中庆</t>
  </si>
  <si>
    <t>黄玉兰</t>
  </si>
  <si>
    <t>乐发迟</t>
  </si>
  <si>
    <t>余自然</t>
  </si>
  <si>
    <t>余孝然</t>
  </si>
  <si>
    <t>郭运建</t>
  </si>
  <si>
    <t>林永金</t>
  </si>
  <si>
    <t>林文武</t>
  </si>
  <si>
    <t>郭宏华</t>
  </si>
  <si>
    <t>林永扬</t>
  </si>
  <si>
    <t>俞新德</t>
  </si>
  <si>
    <t>飞防</t>
  </si>
  <si>
    <t>陈登攀</t>
  </si>
  <si>
    <t>尤溪久泰现代农业发展有限公司</t>
  </si>
  <si>
    <t>果</t>
  </si>
  <si>
    <t>福建省尤溪县溪尾乡全兴农机专业合作社</t>
  </si>
  <si>
    <t>蒋建军</t>
  </si>
  <si>
    <t>周开林</t>
  </si>
  <si>
    <t>陈发灶</t>
  </si>
  <si>
    <t>陈怀本</t>
  </si>
  <si>
    <t>洪章连</t>
  </si>
  <si>
    <t>周国端</t>
  </si>
  <si>
    <t>陈可泽</t>
  </si>
  <si>
    <t>陈显城</t>
  </si>
  <si>
    <t>洪祥波</t>
  </si>
  <si>
    <t>纪长秋</t>
  </si>
  <si>
    <t>陈可赞</t>
  </si>
  <si>
    <t>陈发优</t>
  </si>
  <si>
    <t>陈可新</t>
  </si>
  <si>
    <t>游利宽</t>
  </si>
  <si>
    <t>游利彪</t>
  </si>
  <si>
    <t>游利欢</t>
  </si>
  <si>
    <t>洪章胜</t>
  </si>
  <si>
    <t>姜能友</t>
  </si>
  <si>
    <t>洪章贤</t>
  </si>
  <si>
    <t>洪章缤</t>
  </si>
  <si>
    <t>纪长玉</t>
  </si>
  <si>
    <t>洪旺金</t>
  </si>
  <si>
    <t>陈仁武</t>
  </si>
  <si>
    <t>陈显高</t>
  </si>
  <si>
    <t>陈显烂</t>
  </si>
  <si>
    <t>洪其胜</t>
  </si>
  <si>
    <t>洪聚金</t>
  </si>
  <si>
    <t>周尚邦</t>
  </si>
  <si>
    <t>黄裕春</t>
  </si>
  <si>
    <t>纪智源</t>
  </si>
  <si>
    <t>郑伯耀</t>
  </si>
  <si>
    <t>黄邦全</t>
  </si>
  <si>
    <t>郑伯承</t>
  </si>
  <si>
    <t>黄邦铨</t>
  </si>
  <si>
    <t>姜学瑜</t>
  </si>
  <si>
    <t>洪明惯</t>
  </si>
  <si>
    <t>姜智供</t>
  </si>
  <si>
    <t>姜智念</t>
  </si>
  <si>
    <t>黄世万</t>
  </si>
  <si>
    <t>黄世沿</t>
  </si>
  <si>
    <t>郑新欢</t>
  </si>
  <si>
    <t>尤溪县溪尾乡惠铭农机专业合作社</t>
  </si>
  <si>
    <t>罗隆灶</t>
  </si>
  <si>
    <t>傅德荣</t>
  </si>
  <si>
    <t>傅德友</t>
  </si>
  <si>
    <t>罗宝珍</t>
  </si>
  <si>
    <t>姜智举</t>
  </si>
  <si>
    <t>陈利多</t>
  </si>
  <si>
    <t>傅秀兰</t>
  </si>
  <si>
    <t>周开跃</t>
  </si>
  <si>
    <t xml:space="preserve">尤溪县耀旺农机专业合作社 </t>
  </si>
  <si>
    <t>陈立细</t>
  </si>
  <si>
    <t>周开平</t>
  </si>
  <si>
    <t>周开远</t>
  </si>
  <si>
    <t>周尚月</t>
  </si>
  <si>
    <t>周开炼</t>
  </si>
  <si>
    <t>周开兰</t>
  </si>
  <si>
    <t>周承樟</t>
  </si>
  <si>
    <t>周开进</t>
  </si>
  <si>
    <t>傅秋妹</t>
  </si>
  <si>
    <t>周国彪</t>
  </si>
  <si>
    <t>周开棋</t>
  </si>
  <si>
    <t>周开敏</t>
  </si>
  <si>
    <t>周尚财</t>
  </si>
  <si>
    <t>朱友虎</t>
  </si>
  <si>
    <t>林国松</t>
  </si>
  <si>
    <t>周开宁</t>
  </si>
  <si>
    <t>朱孝光</t>
  </si>
  <si>
    <t>朱孝旺</t>
  </si>
  <si>
    <t xml:space="preserve">尤溪县万农农民专业合作社联合社 </t>
  </si>
  <si>
    <t>林义海</t>
  </si>
  <si>
    <t>无人机
植保</t>
  </si>
  <si>
    <t>纪日精</t>
  </si>
  <si>
    <t>陈隆积</t>
  </si>
  <si>
    <t>邓方栋</t>
  </si>
  <si>
    <t>高良金</t>
  </si>
  <si>
    <t>傅德强</t>
  </si>
  <si>
    <t>纪长城</t>
  </si>
  <si>
    <t>吴立泉</t>
  </si>
  <si>
    <t>杨孝赏</t>
  </si>
  <si>
    <t>陈子兴</t>
  </si>
  <si>
    <t>肖建印</t>
  </si>
  <si>
    <t>尤溪县蓬莱油茶专业合作社</t>
  </si>
  <si>
    <t>尤溪县尚扬茶叶专业合作社</t>
  </si>
  <si>
    <t>华达茶叶有限公司</t>
  </si>
  <si>
    <t>尤溪县溪尾乡禾顺家庭农场</t>
  </si>
  <si>
    <t>陈利烦</t>
  </si>
  <si>
    <t>陈利慈</t>
  </si>
  <si>
    <t>洪著作</t>
  </si>
  <si>
    <t>姜能春</t>
  </si>
  <si>
    <t>陈久盛</t>
  </si>
  <si>
    <t>尤溪县溪尾罗隆海家庭农场</t>
  </si>
  <si>
    <t>林德昌</t>
  </si>
  <si>
    <t>黄承宗</t>
  </si>
  <si>
    <t>黄花梅</t>
  </si>
  <si>
    <t>李思怀</t>
  </si>
  <si>
    <t>詹明熹</t>
  </si>
  <si>
    <t>福建省沈郎油茶股份有限公司</t>
  </si>
  <si>
    <t xml:space="preserve">尤溪县西城镇惠民果蔬专业合作社 </t>
  </si>
  <si>
    <t>杨树铠</t>
  </si>
  <si>
    <t>林国清</t>
  </si>
  <si>
    <t>林荣星</t>
  </si>
  <si>
    <t>陈子湖</t>
  </si>
  <si>
    <t>陈洪标</t>
  </si>
  <si>
    <t>杨光铭</t>
  </si>
  <si>
    <t>杨树远</t>
  </si>
  <si>
    <t>陈大枝</t>
  </si>
  <si>
    <t>陈兴茂</t>
  </si>
  <si>
    <t>林国针</t>
  </si>
  <si>
    <t>陈大先</t>
  </si>
  <si>
    <t>陈朝青</t>
  </si>
  <si>
    <t>陈子文</t>
  </si>
  <si>
    <t>余有浈</t>
  </si>
  <si>
    <t>郑世宽</t>
  </si>
  <si>
    <t>王征章</t>
  </si>
  <si>
    <t>林逢选</t>
  </si>
  <si>
    <t>张宏湘</t>
  </si>
  <si>
    <t>刘兹辉</t>
  </si>
  <si>
    <t>詹传锦</t>
  </si>
  <si>
    <t>詹传焦</t>
  </si>
  <si>
    <t>詹家涛</t>
  </si>
  <si>
    <t>陈志渊</t>
  </si>
  <si>
    <t>陈兴龙</t>
  </si>
  <si>
    <t>陈利存</t>
  </si>
  <si>
    <t>郑丽萍</t>
  </si>
  <si>
    <t>朱文苹</t>
  </si>
  <si>
    <t>徐光川</t>
  </si>
  <si>
    <t>黄明辉</t>
  </si>
  <si>
    <t>尤溪文熔农机专业合作社</t>
  </si>
  <si>
    <t>林学会</t>
  </si>
  <si>
    <t>陈子明</t>
  </si>
  <si>
    <t>陈大春</t>
  </si>
  <si>
    <t>陈大长</t>
  </si>
  <si>
    <t>陈颖颖</t>
  </si>
  <si>
    <t>谢有亮</t>
  </si>
  <si>
    <t>杨元意</t>
  </si>
  <si>
    <t>张光烈</t>
  </si>
  <si>
    <t>庄绍旺</t>
  </si>
  <si>
    <t>陈知延</t>
  </si>
  <si>
    <t>余昌勇</t>
  </si>
  <si>
    <t>施上城</t>
  </si>
  <si>
    <t>陈子锋</t>
  </si>
  <si>
    <t>陈帮通</t>
  </si>
  <si>
    <t>游荣镜</t>
  </si>
  <si>
    <t>陈大聚</t>
  </si>
  <si>
    <t>谢绍余</t>
  </si>
  <si>
    <t>严成杰</t>
  </si>
  <si>
    <t>陈志熀</t>
  </si>
  <si>
    <t>林新亮</t>
  </si>
  <si>
    <t>黄日海</t>
  </si>
  <si>
    <t>黄文钦</t>
  </si>
  <si>
    <t>陈裕治</t>
  </si>
  <si>
    <t>尤溪县麻洋村民旺农业合作社</t>
  </si>
  <si>
    <t>陈李梅</t>
  </si>
  <si>
    <t>郑朝长</t>
  </si>
  <si>
    <t>吴锡意</t>
  </si>
  <si>
    <t>尤溪县久泰现代农业发展有限公司</t>
  </si>
  <si>
    <t>尤溪县西城镇耘竹家庭农场</t>
  </si>
  <si>
    <t>郑教秀</t>
  </si>
  <si>
    <t>蔡合爱</t>
  </si>
  <si>
    <t>陈祥楷</t>
  </si>
  <si>
    <t>罗家顺</t>
  </si>
  <si>
    <t>余宗武</t>
  </si>
  <si>
    <t>余宗斯</t>
  </si>
  <si>
    <t>朱正火</t>
  </si>
  <si>
    <t>余芳炼</t>
  </si>
  <si>
    <t>陈秀珠</t>
  </si>
  <si>
    <t>郑晓莲</t>
  </si>
  <si>
    <t>余世机</t>
  </si>
  <si>
    <t xml:space="preserve">尤溪县西城镇讳龙家庭农场  </t>
  </si>
  <si>
    <t>余宗焕</t>
  </si>
  <si>
    <t>张美娇</t>
  </si>
  <si>
    <t>郑肇栋</t>
  </si>
  <si>
    <t>尤溪县祥鸿农业专业合作社</t>
  </si>
  <si>
    <t>陈衍余</t>
  </si>
  <si>
    <t>王杜娟</t>
  </si>
  <si>
    <t>尤溪县强农农机专业合作社</t>
  </si>
  <si>
    <t>罗起晃</t>
  </si>
  <si>
    <t>朱美备</t>
  </si>
  <si>
    <t>林运化</t>
  </si>
  <si>
    <t>陈绍明</t>
  </si>
  <si>
    <t>汤建钟</t>
  </si>
  <si>
    <t>陈汝煌</t>
  </si>
  <si>
    <t>朱盛镁</t>
  </si>
  <si>
    <t>庄龙珠</t>
  </si>
  <si>
    <t>陈维卿</t>
  </si>
  <si>
    <t>郑世仁</t>
  </si>
  <si>
    <t>陈汝淳</t>
  </si>
  <si>
    <t>陈汝棣</t>
  </si>
  <si>
    <t>陈汝候</t>
  </si>
  <si>
    <t>郑家健</t>
  </si>
  <si>
    <t>吴春光</t>
  </si>
  <si>
    <t>陈汝张</t>
  </si>
  <si>
    <t>乐小华</t>
  </si>
  <si>
    <t>朱开淮</t>
  </si>
  <si>
    <t>陈怀鲜</t>
  </si>
  <si>
    <t>陈尾备</t>
  </si>
  <si>
    <t>李本南</t>
  </si>
  <si>
    <t>朱明桂</t>
  </si>
  <si>
    <t>乐秋妹</t>
  </si>
  <si>
    <t>林本银</t>
  </si>
  <si>
    <t>林宗湘</t>
  </si>
  <si>
    <t>林宗模</t>
  </si>
  <si>
    <t>林本永</t>
  </si>
  <si>
    <t>余利彬</t>
  </si>
  <si>
    <t>陈丹胜</t>
  </si>
  <si>
    <t>陈培强</t>
  </si>
  <si>
    <t>陈逢芳</t>
  </si>
  <si>
    <t>林文勇</t>
  </si>
  <si>
    <t>廖燕泮</t>
  </si>
  <si>
    <t>刘联东</t>
  </si>
  <si>
    <t>廖翌琦</t>
  </si>
  <si>
    <t>陈仁城</t>
  </si>
  <si>
    <t>陈座恩</t>
  </si>
  <si>
    <t>尤溪县稻丰农机专业合作社</t>
  </si>
  <si>
    <t>林宜香</t>
  </si>
  <si>
    <t>林先能</t>
  </si>
  <si>
    <t>林先贞</t>
  </si>
  <si>
    <t>吴细珠</t>
  </si>
  <si>
    <t>傅祥彬</t>
  </si>
  <si>
    <t>林先栽</t>
  </si>
  <si>
    <t>张淑华</t>
  </si>
  <si>
    <t>林先怀</t>
  </si>
  <si>
    <t>林仁久</t>
  </si>
  <si>
    <t>张春妹</t>
  </si>
  <si>
    <t>于耀进</t>
  </si>
  <si>
    <t>傅祥敬</t>
  </si>
  <si>
    <t>傅德生</t>
  </si>
  <si>
    <t>傅祥合</t>
  </si>
  <si>
    <t>张连珍</t>
  </si>
  <si>
    <t>林宜昌</t>
  </si>
  <si>
    <t>傅茂富</t>
  </si>
  <si>
    <t>林宜敬</t>
  </si>
  <si>
    <t>庄绍熔</t>
  </si>
  <si>
    <t>林友妹</t>
  </si>
  <si>
    <t>杨宗坤</t>
  </si>
  <si>
    <t>陈慧芳</t>
  </si>
  <si>
    <t>纪孝政</t>
  </si>
  <si>
    <t>林本府</t>
  </si>
  <si>
    <t>尤溪县老强家庭农场</t>
  </si>
  <si>
    <t>廖燕概</t>
  </si>
  <si>
    <t>廖燕咀</t>
  </si>
  <si>
    <t>周国城</t>
  </si>
  <si>
    <t>陈忠城</t>
  </si>
  <si>
    <t>陈秀樑</t>
  </si>
  <si>
    <t>林大标</t>
  </si>
  <si>
    <t>蔡伟俭</t>
  </si>
  <si>
    <t>尤溪县昊祺莹农场</t>
  </si>
  <si>
    <t>傅兴链</t>
  </si>
  <si>
    <t>傅世坦</t>
  </si>
  <si>
    <t>罗银妹</t>
  </si>
  <si>
    <t>叶义镜</t>
  </si>
  <si>
    <t>尤溪县乾美农机专业合作社</t>
  </si>
  <si>
    <t>张伍锦</t>
  </si>
  <si>
    <t>陈谋任</t>
  </si>
  <si>
    <t>胡玉奇</t>
  </si>
  <si>
    <t>陈隆玉</t>
  </si>
  <si>
    <t>陈显炜</t>
  </si>
  <si>
    <t>邱华思</t>
  </si>
  <si>
    <t>林光榜</t>
  </si>
  <si>
    <t>林义渊</t>
  </si>
  <si>
    <t>谢周易</t>
  </si>
  <si>
    <t>姜校养</t>
  </si>
  <si>
    <t>蔡龙和</t>
  </si>
  <si>
    <t>姜士贵</t>
  </si>
  <si>
    <t>包景辉</t>
  </si>
  <si>
    <t>姜立高</t>
  </si>
  <si>
    <t>姜立双</t>
  </si>
  <si>
    <t>徐吓玉</t>
  </si>
  <si>
    <t>朱家丰</t>
  </si>
  <si>
    <t>尤溪县新大民农机专业合作社</t>
  </si>
  <si>
    <t>林朝珠</t>
  </si>
  <si>
    <t>罗盛潘</t>
  </si>
  <si>
    <t>王新惠</t>
  </si>
  <si>
    <t>罗明隆</t>
  </si>
  <si>
    <t>肖美珍</t>
  </si>
  <si>
    <t>郑起璧</t>
  </si>
  <si>
    <t>郑登长</t>
  </si>
  <si>
    <t>郑腾棠</t>
  </si>
  <si>
    <t>郑文裕</t>
  </si>
  <si>
    <t>詹开枝</t>
  </si>
  <si>
    <t>陈植土</t>
  </si>
  <si>
    <t>陈植炳</t>
  </si>
  <si>
    <t>陈植权</t>
  </si>
  <si>
    <t>陈必铨</t>
  </si>
  <si>
    <t>林新荣</t>
  </si>
  <si>
    <t>林新火</t>
  </si>
  <si>
    <t>詹开炳</t>
  </si>
  <si>
    <t>苏新金</t>
  </si>
  <si>
    <t>苏昌焕</t>
  </si>
  <si>
    <t>肖世荣</t>
  </si>
  <si>
    <t>吴世梁</t>
  </si>
  <si>
    <t>蒋大茂</t>
  </si>
  <si>
    <t>杨年高</t>
  </si>
  <si>
    <t>肖万兴</t>
  </si>
  <si>
    <t>蒋长宝</t>
  </si>
  <si>
    <t>蒋大烨</t>
  </si>
  <si>
    <t>詹华照</t>
  </si>
  <si>
    <t>陈必建</t>
  </si>
  <si>
    <t>陈初泉</t>
  </si>
  <si>
    <t>陈植苗</t>
  </si>
  <si>
    <t>詹明朝</t>
  </si>
  <si>
    <t>陈必钿</t>
  </si>
  <si>
    <t>陈植杏</t>
  </si>
  <si>
    <t>陈万希</t>
  </si>
  <si>
    <t>肖世班</t>
  </si>
  <si>
    <t>肖永三</t>
  </si>
  <si>
    <t>肖连家</t>
  </si>
  <si>
    <t>肖建能</t>
  </si>
  <si>
    <t>肖建录</t>
  </si>
  <si>
    <t>肖世义</t>
  </si>
  <si>
    <t>肖世钰</t>
  </si>
  <si>
    <t>苏昌盛</t>
  </si>
  <si>
    <t>陈必城</t>
  </si>
  <si>
    <t>马世活</t>
  </si>
  <si>
    <t>吴春弟</t>
  </si>
  <si>
    <t>王晓明</t>
  </si>
  <si>
    <t>陈秀娇</t>
  </si>
  <si>
    <t>詹家裕</t>
  </si>
  <si>
    <t>詹年榜</t>
  </si>
  <si>
    <t>詹明良</t>
  </si>
  <si>
    <t>詹明周</t>
  </si>
  <si>
    <t>詹明仕</t>
  </si>
  <si>
    <t>詹明魁</t>
  </si>
  <si>
    <t>詹文坚</t>
  </si>
  <si>
    <t>林联灯</t>
  </si>
  <si>
    <t>詹德樟</t>
  </si>
  <si>
    <t>蒋大荣</t>
  </si>
  <si>
    <t>郑元楼</t>
  </si>
  <si>
    <t>于教奎</t>
  </si>
  <si>
    <t>陈家志</t>
  </si>
  <si>
    <t>陈宗华</t>
  </si>
  <si>
    <t xml:space="preserve">尤溪县坂面绍议农场  </t>
  </si>
  <si>
    <t>杨利添</t>
  </si>
  <si>
    <t>王惠英</t>
  </si>
  <si>
    <t>陈垂谋</t>
  </si>
  <si>
    <t>杨利锄</t>
  </si>
  <si>
    <t>陈裕亨</t>
  </si>
  <si>
    <t>陈维成</t>
  </si>
  <si>
    <t>陈维喜</t>
  </si>
  <si>
    <t>杨利墩</t>
  </si>
  <si>
    <t>郑桂珍</t>
  </si>
  <si>
    <t>陈维绵</t>
  </si>
  <si>
    <t>杨亨慧</t>
  </si>
  <si>
    <t>陈垂润</t>
  </si>
  <si>
    <t>谢光多</t>
  </si>
  <si>
    <t>谢延区</t>
  </si>
  <si>
    <t>谢绵生</t>
  </si>
  <si>
    <t>李华青</t>
  </si>
  <si>
    <t>柯家富</t>
  </si>
  <si>
    <t>李义旨</t>
  </si>
  <si>
    <t>陈垂令</t>
  </si>
  <si>
    <t>林秀梅</t>
  </si>
  <si>
    <t xml:space="preserve">尤溪县利祝农场 </t>
  </si>
  <si>
    <t>施生强</t>
  </si>
  <si>
    <t>严招妹</t>
  </si>
  <si>
    <t>吴光华</t>
  </si>
  <si>
    <t>谢绵群</t>
  </si>
  <si>
    <t>陈锤妙</t>
  </si>
  <si>
    <t>谢延楚</t>
  </si>
  <si>
    <t>谢绵疆</t>
  </si>
  <si>
    <t>陈维炼</t>
  </si>
  <si>
    <t>杨真晃</t>
  </si>
  <si>
    <t>陈维令</t>
  </si>
  <si>
    <t>陈维务</t>
  </si>
  <si>
    <t>施小梅</t>
  </si>
  <si>
    <t>尤溪县盛发农业专业合作社</t>
  </si>
  <si>
    <t>何得汉</t>
  </si>
  <si>
    <t>黑木耳</t>
  </si>
  <si>
    <t>何得新</t>
  </si>
  <si>
    <t>何得金</t>
  </si>
  <si>
    <t>何得胜</t>
  </si>
  <si>
    <t>何联班</t>
  </si>
  <si>
    <t>何光桓</t>
  </si>
  <si>
    <t>何小明</t>
  </si>
  <si>
    <t>曾德玉</t>
  </si>
  <si>
    <t>曾德枝</t>
  </si>
  <si>
    <t>黄高汤</t>
  </si>
  <si>
    <t>林长香</t>
  </si>
  <si>
    <t>叶义婿</t>
  </si>
  <si>
    <t>许吓芳</t>
  </si>
  <si>
    <t>石生彪</t>
  </si>
  <si>
    <t>黄德厚</t>
  </si>
  <si>
    <t>叶永茂</t>
  </si>
  <si>
    <t>邱荣秋</t>
  </si>
  <si>
    <t>邱常青</t>
  </si>
  <si>
    <t>邱荣城</t>
  </si>
  <si>
    <t>邱常闹</t>
  </si>
  <si>
    <t>邱荣波</t>
  </si>
  <si>
    <t>邱常照</t>
  </si>
  <si>
    <t>林显祥</t>
  </si>
  <si>
    <t>邱常开</t>
  </si>
  <si>
    <t>林光生</t>
  </si>
  <si>
    <t>邱荣灿</t>
  </si>
  <si>
    <t>陈锡根</t>
  </si>
  <si>
    <t>陈锡柱</t>
  </si>
  <si>
    <t>陈增松</t>
  </si>
  <si>
    <t>林美华</t>
  </si>
  <si>
    <t>尤溪县鼎业食用菌专业合作社</t>
  </si>
  <si>
    <t>徐光国</t>
  </si>
  <si>
    <t>叶开行</t>
  </si>
  <si>
    <t>林子义</t>
  </si>
  <si>
    <t>林联火</t>
  </si>
  <si>
    <t>邱常榜</t>
  </si>
  <si>
    <t>陈锡余</t>
  </si>
  <si>
    <t>陈文堂</t>
  </si>
  <si>
    <t>叶开隆</t>
  </si>
  <si>
    <t>邱荣相</t>
  </si>
  <si>
    <t>朱绍盛</t>
  </si>
  <si>
    <t>王有瑶</t>
  </si>
  <si>
    <t>邱常绵</t>
  </si>
  <si>
    <t>徐国隆</t>
  </si>
  <si>
    <t>叶光友</t>
  </si>
  <si>
    <t>叶廷纯</t>
  </si>
  <si>
    <t>陈松叁</t>
  </si>
  <si>
    <t>叶廷土</t>
  </si>
  <si>
    <t>曾令椿</t>
  </si>
  <si>
    <t>曾德钟</t>
  </si>
  <si>
    <t>邱常煌</t>
  </si>
  <si>
    <t>林生梓</t>
  </si>
  <si>
    <t>陈增铨</t>
  </si>
  <si>
    <t>陈增柒</t>
  </si>
  <si>
    <t>叶礼泽</t>
  </si>
  <si>
    <t>朱家旗</t>
  </si>
  <si>
    <t>兰文武</t>
  </si>
  <si>
    <t>张贤樟</t>
  </si>
  <si>
    <t>许祖瑜</t>
  </si>
  <si>
    <t>曾令裕</t>
  </si>
  <si>
    <t>许绍永</t>
  </si>
  <si>
    <t>林玉贻</t>
  </si>
  <si>
    <t>陈潘林</t>
  </si>
  <si>
    <t>陈基超</t>
  </si>
  <si>
    <t>朱开连</t>
  </si>
  <si>
    <t>陈  岚</t>
  </si>
  <si>
    <t>陈培镇</t>
  </si>
  <si>
    <t>尤溪县西滨祥鹏家庭农场</t>
  </si>
  <si>
    <t>梁达旺</t>
  </si>
  <si>
    <t>陈元培</t>
  </si>
  <si>
    <t>胡永海</t>
  </si>
  <si>
    <t>范兆旦</t>
  </si>
  <si>
    <t>胡裕杰</t>
  </si>
  <si>
    <t>胡裕聚</t>
  </si>
  <si>
    <t>梁福迈</t>
  </si>
  <si>
    <t>林德潘</t>
  </si>
  <si>
    <t>张必水</t>
  </si>
  <si>
    <t>陈高峰</t>
  </si>
  <si>
    <t>蔡龙津</t>
  </si>
  <si>
    <t>谢周计</t>
  </si>
  <si>
    <t>陈贵靝</t>
  </si>
  <si>
    <t>苏仁威</t>
  </si>
  <si>
    <t>包宗彧</t>
  </si>
  <si>
    <t>郭淮海</t>
  </si>
  <si>
    <t>陈家添</t>
  </si>
  <si>
    <t>郑祖勤</t>
  </si>
  <si>
    <t>郑绍灯</t>
  </si>
  <si>
    <t>陈隆飘</t>
  </si>
  <si>
    <t>詹永基</t>
  </si>
  <si>
    <t>彭海兰</t>
  </si>
  <si>
    <t>刘友嵩</t>
  </si>
  <si>
    <t>刘学应</t>
  </si>
  <si>
    <t>张道海</t>
  </si>
  <si>
    <t>林孝凰</t>
  </si>
  <si>
    <t>罗朝书</t>
  </si>
  <si>
    <t>尤溪县双兴农业专业合作社</t>
  </si>
  <si>
    <t>蔡和木</t>
  </si>
  <si>
    <t>蔡宣道</t>
  </si>
  <si>
    <t>吴新发</t>
  </si>
  <si>
    <t>林恩銮</t>
  </si>
  <si>
    <t>李  丰</t>
  </si>
  <si>
    <t>甘礼化</t>
  </si>
  <si>
    <t>甘迎光</t>
  </si>
  <si>
    <t>蔡宣养</t>
  </si>
  <si>
    <t>曾昭林</t>
  </si>
  <si>
    <t>蔡华勤</t>
  </si>
  <si>
    <t>曾庆华</t>
  </si>
  <si>
    <t>邱景灿</t>
  </si>
  <si>
    <t>郑小梅</t>
  </si>
  <si>
    <t>林治炜</t>
  </si>
  <si>
    <t>蔡和语</t>
  </si>
  <si>
    <t>吴新辉</t>
  </si>
  <si>
    <t>蔡华立</t>
  </si>
  <si>
    <t>吴光生</t>
  </si>
  <si>
    <t>陈宇庆</t>
  </si>
  <si>
    <t>林思红</t>
  </si>
  <si>
    <t>肖秋芳</t>
  </si>
  <si>
    <t>蔡薇薇</t>
  </si>
  <si>
    <t>朱元清</t>
  </si>
  <si>
    <t>陈大茂</t>
  </si>
  <si>
    <t>肖大瑜</t>
  </si>
  <si>
    <t>陈斌</t>
  </si>
  <si>
    <t>谢德贵</t>
  </si>
  <si>
    <t>914700</t>
  </si>
  <si>
    <t>尤溪县天草菌物种业有限公司</t>
  </si>
  <si>
    <t>罗仁秋</t>
  </si>
  <si>
    <t>罗良春</t>
  </si>
  <si>
    <t>黄爱珍</t>
  </si>
  <si>
    <t>潘长武</t>
  </si>
  <si>
    <t>刘友奇</t>
  </si>
  <si>
    <t>李学森</t>
  </si>
  <si>
    <t>詹臣瑾</t>
  </si>
  <si>
    <t>陈宇林</t>
  </si>
  <si>
    <t>蔡宣龙</t>
  </si>
  <si>
    <t>蔡恒清</t>
  </si>
  <si>
    <t>蔡龙</t>
  </si>
  <si>
    <t>郭齐评</t>
  </si>
  <si>
    <t>阮礽质</t>
  </si>
  <si>
    <t>詹进权</t>
  </si>
  <si>
    <t>陈显参</t>
  </si>
  <si>
    <t>黄登元</t>
  </si>
  <si>
    <t>蔡传平</t>
  </si>
  <si>
    <t xml:space="preserve">尤溪县农聚福食用菌专业合作社       
</t>
  </si>
  <si>
    <t>李孙德</t>
  </si>
  <si>
    <t>陈春花</t>
  </si>
  <si>
    <t>郑开满</t>
  </si>
  <si>
    <t>章春珍</t>
  </si>
  <si>
    <t>朱振秋</t>
  </si>
  <si>
    <t>朱振奖</t>
  </si>
  <si>
    <t>施开益</t>
  </si>
  <si>
    <t>朱振琳</t>
  </si>
  <si>
    <t>胡凤钦</t>
  </si>
  <si>
    <t>朱克逊</t>
  </si>
  <si>
    <t>陈秀莲</t>
  </si>
  <si>
    <t>尤溪县鸿途农民专业合作社</t>
  </si>
  <si>
    <t>王行贵</t>
  </si>
  <si>
    <t>蔡光跃</t>
  </si>
  <si>
    <t>叶忠</t>
  </si>
  <si>
    <t>陈长枝</t>
  </si>
  <si>
    <t>陈建风</t>
  </si>
  <si>
    <t>陈献钊</t>
  </si>
  <si>
    <t>尤溪县裕源食用菌专业合作社</t>
  </si>
  <si>
    <t>蔡光魏</t>
  </si>
  <si>
    <t>陈建福</t>
  </si>
  <si>
    <t>蔡光豹</t>
  </si>
  <si>
    <t>蔡华庚</t>
  </si>
  <si>
    <t>潘林位</t>
  </si>
  <si>
    <t>王樟勇</t>
  </si>
  <si>
    <t>卢昌兰</t>
  </si>
  <si>
    <t>蔡光潭</t>
  </si>
  <si>
    <t>陈光怡</t>
  </si>
  <si>
    <t>王周瑜</t>
  </si>
  <si>
    <t>陈福志</t>
  </si>
  <si>
    <t>蔡美钰</t>
  </si>
  <si>
    <t>李秀貌</t>
  </si>
  <si>
    <t>陈美莲</t>
  </si>
  <si>
    <t>林金花</t>
  </si>
  <si>
    <t>谢秀玲</t>
  </si>
  <si>
    <t>杨孝桂</t>
  </si>
  <si>
    <t>刘叶飞</t>
  </si>
  <si>
    <t>尤溪县洋中后楼绿兴食用菌专业合作社</t>
  </si>
  <si>
    <t>陈春兰</t>
  </si>
  <si>
    <t>林圣贤</t>
  </si>
  <si>
    <t>杨为家</t>
  </si>
  <si>
    <t>曾庆照</t>
  </si>
  <si>
    <t>林治家</t>
  </si>
  <si>
    <t>曾昭礼</t>
  </si>
  <si>
    <t>蔡春娇</t>
  </si>
  <si>
    <t>曾秀珠</t>
  </si>
  <si>
    <t>罗树进</t>
  </si>
  <si>
    <t>陈秋英</t>
  </si>
  <si>
    <t>林昭繁</t>
  </si>
  <si>
    <t>杨为谋</t>
  </si>
  <si>
    <t>三明天苓菌业有限公司</t>
  </si>
  <si>
    <t>林圣国</t>
  </si>
  <si>
    <t>林德宝</t>
  </si>
  <si>
    <t>杨  龙</t>
  </si>
  <si>
    <t>杨孝洋</t>
  </si>
  <si>
    <t>蔡  英</t>
  </si>
  <si>
    <t>郑开娇</t>
  </si>
  <si>
    <t>郑开春</t>
  </si>
  <si>
    <t>朱振锋</t>
  </si>
  <si>
    <t>郑开畅</t>
  </si>
  <si>
    <t>朱元道</t>
  </si>
  <si>
    <t>郑宗亮</t>
  </si>
  <si>
    <t>郑开梨</t>
  </si>
  <si>
    <t>杨忠露</t>
  </si>
  <si>
    <t>蔡行城</t>
  </si>
  <si>
    <t>陈盛震</t>
  </si>
  <si>
    <t>曾宪佐</t>
  </si>
  <si>
    <t>杨月华</t>
  </si>
  <si>
    <t>杨为瑞</t>
  </si>
  <si>
    <t>杨孝堂</t>
  </si>
  <si>
    <t>杨孝邦</t>
  </si>
  <si>
    <t>吴选光</t>
  </si>
  <si>
    <t>吴孚绍</t>
  </si>
  <si>
    <t>吴选武</t>
  </si>
  <si>
    <t>林世朝</t>
  </si>
  <si>
    <t>蔡行伟</t>
  </si>
  <si>
    <t>罗  君</t>
  </si>
  <si>
    <t>肖忠光</t>
  </si>
  <si>
    <t>蔡宣政</t>
  </si>
  <si>
    <t>尤溪县蔡英食用菌种植场</t>
  </si>
  <si>
    <t>黄祖阔</t>
  </si>
  <si>
    <t>陈　佶</t>
  </si>
  <si>
    <t>尤溪县祥泰食用菌专业合作社</t>
  </si>
  <si>
    <t>陈孝洋</t>
  </si>
  <si>
    <t>陈有清</t>
  </si>
  <si>
    <t>朱能辉</t>
  </si>
  <si>
    <t>叶登峰</t>
  </si>
  <si>
    <t>林金兰</t>
  </si>
  <si>
    <t>郑秋云</t>
  </si>
  <si>
    <t>陈盛庭</t>
  </si>
  <si>
    <t>尤溪县洋中镇德森家庭农场</t>
  </si>
  <si>
    <t>吴孚钦</t>
  </si>
  <si>
    <t>杨为生</t>
  </si>
  <si>
    <t>杨孝沈</t>
  </si>
  <si>
    <t>杨忠家</t>
  </si>
  <si>
    <t>杨孝广</t>
  </si>
  <si>
    <t>陈而光</t>
  </si>
  <si>
    <t>曾宪雄</t>
  </si>
  <si>
    <t>吴选玉</t>
  </si>
  <si>
    <t>曾宪熙</t>
  </si>
  <si>
    <t>曾宪衍</t>
  </si>
  <si>
    <t>陈有布</t>
  </si>
  <si>
    <t>林新春</t>
  </si>
  <si>
    <t>曾庆定</t>
  </si>
  <si>
    <t>林德秀</t>
  </si>
  <si>
    <t>杨雄英</t>
  </si>
  <si>
    <t>林圣照</t>
  </si>
  <si>
    <t>林昭好</t>
  </si>
  <si>
    <t>曾宪尧</t>
  </si>
  <si>
    <t>曾宪海</t>
  </si>
  <si>
    <t>林文成</t>
  </si>
  <si>
    <t>林德运</t>
  </si>
  <si>
    <t>林英泉</t>
  </si>
  <si>
    <t>曾宪述</t>
  </si>
  <si>
    <t>陈礼建</t>
  </si>
  <si>
    <t>林金英</t>
  </si>
  <si>
    <t>林昭万</t>
  </si>
  <si>
    <t xml:space="preserve">尤溪县洋中镇淑铭家庭农场 </t>
  </si>
  <si>
    <t>林德佐</t>
  </si>
  <si>
    <t>林德煌</t>
  </si>
  <si>
    <t>林维财</t>
  </si>
  <si>
    <t>肖金妹</t>
  </si>
  <si>
    <t>林德辉</t>
  </si>
  <si>
    <t xml:space="preserve">林德运 </t>
  </si>
  <si>
    <t>杨宝妹</t>
  </si>
  <si>
    <t>林秀清</t>
  </si>
  <si>
    <t>杨孝用</t>
  </si>
  <si>
    <t>谢德和</t>
  </si>
  <si>
    <t>林维星</t>
  </si>
  <si>
    <t>林维清</t>
  </si>
  <si>
    <t>林国</t>
  </si>
  <si>
    <t>曾昭本</t>
  </si>
  <si>
    <t>杨孝宏</t>
  </si>
  <si>
    <t xml:space="preserve">尤溪县青宏农业专业合作社
</t>
  </si>
  <si>
    <t>刘志见</t>
  </si>
  <si>
    <t>于耀森</t>
  </si>
  <si>
    <t>林宏道</t>
  </si>
  <si>
    <t>陈世钟</t>
  </si>
  <si>
    <t>林允强</t>
  </si>
  <si>
    <t>邹起兴</t>
  </si>
  <si>
    <t>邹起学</t>
  </si>
  <si>
    <t>邹起教</t>
  </si>
  <si>
    <t>张宏臻</t>
  </si>
  <si>
    <t>张德燕</t>
  </si>
  <si>
    <t>张德链</t>
  </si>
  <si>
    <t>刘洪清</t>
  </si>
  <si>
    <t>陈祥益</t>
  </si>
  <si>
    <t>张宏游</t>
  </si>
  <si>
    <t>黄和斌</t>
  </si>
  <si>
    <t>杨光春</t>
  </si>
  <si>
    <t>林长杰</t>
  </si>
  <si>
    <t>邱宏森</t>
  </si>
  <si>
    <t>邱常清</t>
  </si>
  <si>
    <t>黄高强</t>
  </si>
  <si>
    <t>黄德彪</t>
  </si>
  <si>
    <t>吴启标</t>
  </si>
  <si>
    <t>尤溪县十都食用菌种植专业合作社</t>
  </si>
  <si>
    <t>黄登远</t>
  </si>
  <si>
    <t>黄圣飒</t>
  </si>
  <si>
    <t>黄廷祥</t>
  </si>
  <si>
    <t>黎月春</t>
  </si>
  <si>
    <t>肖方文</t>
  </si>
  <si>
    <t>黄登康</t>
  </si>
  <si>
    <t>连文照</t>
  </si>
  <si>
    <t>连华相</t>
  </si>
  <si>
    <t>包逢翔</t>
  </si>
  <si>
    <t>吴昌添</t>
  </si>
  <si>
    <t>肖光富</t>
  </si>
  <si>
    <t>尤溪县恒源农业专业合作社</t>
  </si>
  <si>
    <t>蒋金花</t>
  </si>
  <si>
    <t>郑大悦</t>
  </si>
  <si>
    <t>郑大城</t>
  </si>
  <si>
    <t>郑文顺</t>
  </si>
  <si>
    <t>郑斐活</t>
  </si>
  <si>
    <t>郑春玉</t>
  </si>
  <si>
    <t>郑正高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</si>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</sst>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  <numFmt numFmtId="179" formatCode="0.00_);[Red]\(0.00\)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22"/>
      <color theme="1"/>
      <name val="方正小标宋简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</cellStyleXfs>
  <cellXfs count="1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indent="2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indent="2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indent="2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indent="2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indent="2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indent="2"/>
    </xf>
    <xf numFmtId="0" fontId="2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 indent="2"/>
    </xf>
    <xf numFmtId="0" fontId="15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/>
    </xf>
    <xf numFmtId="49" fontId="3" fillId="0" borderId="5" xfId="50" applyNumberFormat="1" applyFont="1" applyFill="1" applyBorder="1" applyAlignment="1">
      <alignment horizontal="center" vertical="center"/>
    </xf>
    <xf numFmtId="49" fontId="3" fillId="0" borderId="6" xfId="50" applyNumberFormat="1" applyFont="1" applyFill="1" applyBorder="1" applyAlignment="1">
      <alignment horizontal="center" vertical="center"/>
    </xf>
    <xf numFmtId="179" fontId="3" fillId="0" borderId="1" xfId="50" applyNumberFormat="1" applyFont="1" applyFill="1" applyBorder="1" applyAlignment="1">
      <alignment horizontal="center" vertical="center"/>
    </xf>
    <xf numFmtId="178" fontId="3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 indent="2"/>
    </xf>
    <xf numFmtId="0" fontId="4" fillId="0" borderId="1" xfId="0" applyFont="1" applyFill="1" applyBorder="1" applyAlignment="1" applyProtection="1">
      <alignment horizontal="center" vertical="center" wrapText="1" indent="2"/>
    </xf>
    <xf numFmtId="0" fontId="21" fillId="0" borderId="1" xfId="0" applyFont="1" applyFill="1" applyBorder="1" applyAlignment="1" applyProtection="1">
      <alignment horizontal="center" vertical="top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4" xfId="51"/>
    <cellStyle name="常规 2 3" xfId="52"/>
    <cellStyle name="常规 2 2" xfId="53"/>
    <cellStyle name="常规 3 2" xfId="54"/>
    <cellStyle name="常规 4" xfId="55"/>
    <cellStyle name="常规 5" xfId="56"/>
    <cellStyle name="常规_Sheet1" xfId="57"/>
    <cellStyle name="常规 10" xfId="58"/>
    <cellStyle name="常规_Sheet1 2 2" xfId="59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2"/>
  <sheetViews>
    <sheetView tabSelected="1" view="pageBreakPreview" zoomScaleNormal="100" workbookViewId="0">
      <selection activeCell="P11" sqref="P11"/>
    </sheetView>
  </sheetViews>
  <sheetFormatPr defaultColWidth="9" defaultRowHeight="13.5"/>
  <cols>
    <col min="1" max="1" width="4.625" style="16" customWidth="1"/>
    <col min="2" max="2" width="27.25" style="16" customWidth="1"/>
    <col min="3" max="3" width="12" style="16" customWidth="1"/>
    <col min="4" max="4" width="9" style="16"/>
    <col min="5" max="5" width="11.125" style="16" customWidth="1"/>
    <col min="6" max="6" width="12.25" style="16" customWidth="1"/>
    <col min="7" max="7" width="11.375" style="16" customWidth="1"/>
    <col min="8" max="8" width="10.625" style="16" customWidth="1"/>
    <col min="9" max="9" width="11.125" style="16" customWidth="1"/>
    <col min="10" max="16384" width="9" style="16"/>
  </cols>
  <sheetData>
    <row r="1" spans="1:1">
      <c r="A1" s="16" t="s">
        <v>0</v>
      </c>
    </row>
    <row r="2" ht="51" customHeight="1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ht="21" customHeight="1" spans="1:9">
      <c r="A3" s="18" t="s">
        <v>2</v>
      </c>
      <c r="B3" s="19" t="s">
        <v>3</v>
      </c>
      <c r="C3" s="18" t="s">
        <v>4</v>
      </c>
      <c r="D3" s="19" t="s">
        <v>5</v>
      </c>
      <c r="E3" s="19" t="s">
        <v>6</v>
      </c>
      <c r="F3" s="19" t="s">
        <v>7</v>
      </c>
      <c r="G3" s="18" t="s">
        <v>8</v>
      </c>
      <c r="H3" s="18" t="s">
        <v>9</v>
      </c>
      <c r="I3" s="18"/>
    </row>
    <row r="4" ht="21" customHeight="1" spans="1:9">
      <c r="A4" s="18"/>
      <c r="B4" s="20"/>
      <c r="C4" s="18"/>
      <c r="D4" s="20"/>
      <c r="E4" s="20"/>
      <c r="F4" s="20"/>
      <c r="G4" s="18"/>
      <c r="H4" s="18" t="s">
        <v>10</v>
      </c>
      <c r="I4" s="18" t="s">
        <v>11</v>
      </c>
    </row>
    <row r="5" ht="22" customHeight="1" spans="1:9">
      <c r="A5" s="21">
        <v>1</v>
      </c>
      <c r="B5" s="21" t="s">
        <v>12</v>
      </c>
      <c r="C5" s="21" t="s">
        <v>13</v>
      </c>
      <c r="D5" s="21" t="s">
        <v>14</v>
      </c>
      <c r="E5" s="21">
        <v>25</v>
      </c>
      <c r="F5" s="21">
        <v>72.3</v>
      </c>
      <c r="G5" s="22">
        <v>1808</v>
      </c>
      <c r="H5" s="21">
        <f>G5-I5</f>
        <v>542</v>
      </c>
      <c r="I5" s="21">
        <v>1266</v>
      </c>
    </row>
    <row r="6" ht="22" customHeight="1" spans="1:9">
      <c r="A6" s="21">
        <v>2</v>
      </c>
      <c r="B6" s="21" t="s">
        <v>12</v>
      </c>
      <c r="C6" s="23" t="s">
        <v>15</v>
      </c>
      <c r="D6" s="21" t="s">
        <v>14</v>
      </c>
      <c r="E6" s="21">
        <v>25</v>
      </c>
      <c r="F6" s="21">
        <v>135.2</v>
      </c>
      <c r="G6" s="22">
        <v>3380</v>
      </c>
      <c r="H6" s="21">
        <f t="shared" ref="H6:H12" si="0">G6-I6</f>
        <v>1014</v>
      </c>
      <c r="I6" s="21">
        <v>2366</v>
      </c>
    </row>
    <row r="7" ht="22" customHeight="1" spans="1:9">
      <c r="A7" s="21">
        <v>3</v>
      </c>
      <c r="B7" s="21" t="s">
        <v>12</v>
      </c>
      <c r="C7" s="21" t="s">
        <v>16</v>
      </c>
      <c r="D7" s="21" t="s">
        <v>14</v>
      </c>
      <c r="E7" s="21">
        <v>25</v>
      </c>
      <c r="F7" s="21">
        <v>78</v>
      </c>
      <c r="G7" s="22">
        <v>1950</v>
      </c>
      <c r="H7" s="21">
        <f t="shared" si="0"/>
        <v>585</v>
      </c>
      <c r="I7" s="21">
        <v>1365</v>
      </c>
    </row>
    <row r="8" ht="22" customHeight="1" spans="1:9">
      <c r="A8" s="21">
        <v>4</v>
      </c>
      <c r="B8" s="21" t="s">
        <v>12</v>
      </c>
      <c r="C8" s="21" t="s">
        <v>17</v>
      </c>
      <c r="D8" s="21" t="s">
        <v>14</v>
      </c>
      <c r="E8" s="21">
        <v>25</v>
      </c>
      <c r="F8" s="21">
        <v>50.5</v>
      </c>
      <c r="G8" s="22">
        <v>1263</v>
      </c>
      <c r="H8" s="21">
        <f t="shared" si="0"/>
        <v>379</v>
      </c>
      <c r="I8" s="21">
        <v>884</v>
      </c>
    </row>
    <row r="9" ht="22" customHeight="1" spans="1:9">
      <c r="A9" s="21">
        <v>5</v>
      </c>
      <c r="B9" s="21" t="s">
        <v>12</v>
      </c>
      <c r="C9" s="21" t="s">
        <v>18</v>
      </c>
      <c r="D9" s="21" t="s">
        <v>14</v>
      </c>
      <c r="E9" s="21">
        <v>27.95</v>
      </c>
      <c r="F9" s="21">
        <v>48.2</v>
      </c>
      <c r="G9" s="22">
        <v>1347</v>
      </c>
      <c r="H9" s="21">
        <f t="shared" si="0"/>
        <v>539</v>
      </c>
      <c r="I9" s="21">
        <v>808</v>
      </c>
    </row>
    <row r="10" ht="22" customHeight="1" spans="1:9">
      <c r="A10" s="21">
        <v>6</v>
      </c>
      <c r="B10" s="21" t="s">
        <v>12</v>
      </c>
      <c r="C10" s="21" t="s">
        <v>19</v>
      </c>
      <c r="D10" s="21" t="s">
        <v>14</v>
      </c>
      <c r="E10" s="21">
        <v>25</v>
      </c>
      <c r="F10" s="21">
        <v>68.1</v>
      </c>
      <c r="G10" s="21">
        <v>1703</v>
      </c>
      <c r="H10" s="21">
        <f t="shared" si="0"/>
        <v>511</v>
      </c>
      <c r="I10" s="21">
        <v>1192</v>
      </c>
    </row>
    <row r="11" ht="22" customHeight="1" spans="1:9">
      <c r="A11" s="21">
        <v>7</v>
      </c>
      <c r="B11" s="21" t="s">
        <v>12</v>
      </c>
      <c r="C11" s="21" t="s">
        <v>20</v>
      </c>
      <c r="D11" s="21" t="s">
        <v>14</v>
      </c>
      <c r="E11" s="21">
        <v>25</v>
      </c>
      <c r="F11" s="21">
        <v>170.67</v>
      </c>
      <c r="G11" s="21">
        <v>4267</v>
      </c>
      <c r="H11" s="21">
        <f t="shared" si="0"/>
        <v>1280</v>
      </c>
      <c r="I11" s="21">
        <v>2987</v>
      </c>
    </row>
    <row r="12" ht="22" customHeight="1" spans="1:9">
      <c r="A12" s="21">
        <v>8</v>
      </c>
      <c r="B12" s="21" t="s">
        <v>12</v>
      </c>
      <c r="C12" s="21" t="s">
        <v>21</v>
      </c>
      <c r="D12" s="21" t="s">
        <v>14</v>
      </c>
      <c r="E12" s="21">
        <v>27.95</v>
      </c>
      <c r="F12" s="21">
        <v>23.1</v>
      </c>
      <c r="G12" s="21">
        <v>646</v>
      </c>
      <c r="H12" s="21">
        <f t="shared" si="0"/>
        <v>258</v>
      </c>
      <c r="I12" s="21">
        <v>388</v>
      </c>
    </row>
    <row r="13" ht="22" customHeight="1" spans="1:9">
      <c r="A13" s="24" t="s">
        <v>22</v>
      </c>
      <c r="B13" s="25"/>
      <c r="C13" s="25"/>
      <c r="D13" s="25"/>
      <c r="E13" s="26"/>
      <c r="F13" s="18">
        <f>SUM(F5:F12)</f>
        <v>646.07</v>
      </c>
      <c r="G13" s="18">
        <f>SUM(G5:G12)</f>
        <v>16364</v>
      </c>
      <c r="H13" s="18">
        <f>SUM(H5:H12)</f>
        <v>5108</v>
      </c>
      <c r="I13" s="18">
        <f>SUM(I5:I12)</f>
        <v>11256</v>
      </c>
    </row>
    <row r="14" ht="21" customHeight="1" spans="1:9">
      <c r="A14" s="21">
        <v>1</v>
      </c>
      <c r="B14" s="21" t="s">
        <v>23</v>
      </c>
      <c r="C14" s="21" t="s">
        <v>24</v>
      </c>
      <c r="D14" s="21" t="s">
        <v>14</v>
      </c>
      <c r="E14" s="21">
        <v>27.95</v>
      </c>
      <c r="F14" s="21">
        <v>38.9</v>
      </c>
      <c r="G14" s="27">
        <v>1087</v>
      </c>
      <c r="H14" s="27">
        <f>G14-I14</f>
        <v>435</v>
      </c>
      <c r="I14" s="21">
        <v>652</v>
      </c>
    </row>
    <row r="15" ht="21" customHeight="1" spans="1:9">
      <c r="A15" s="21">
        <v>2</v>
      </c>
      <c r="B15" s="21" t="s">
        <v>23</v>
      </c>
      <c r="C15" s="21" t="s">
        <v>25</v>
      </c>
      <c r="D15" s="21" t="s">
        <v>14</v>
      </c>
      <c r="E15" s="21">
        <v>27.95</v>
      </c>
      <c r="F15" s="21">
        <v>44.23</v>
      </c>
      <c r="G15" s="27">
        <v>1236</v>
      </c>
      <c r="H15" s="27">
        <f t="shared" ref="H15:H31" si="1">G15-I15</f>
        <v>494</v>
      </c>
      <c r="I15" s="21">
        <v>742</v>
      </c>
    </row>
    <row r="16" ht="21" customHeight="1" spans="1:9">
      <c r="A16" s="21">
        <v>3</v>
      </c>
      <c r="B16" s="21" t="s">
        <v>23</v>
      </c>
      <c r="C16" s="21" t="s">
        <v>26</v>
      </c>
      <c r="D16" s="21" t="s">
        <v>14</v>
      </c>
      <c r="E16" s="21">
        <v>25</v>
      </c>
      <c r="F16" s="21">
        <v>56.2</v>
      </c>
      <c r="G16" s="27">
        <v>1405</v>
      </c>
      <c r="H16" s="27">
        <f t="shared" si="1"/>
        <v>422</v>
      </c>
      <c r="I16" s="21">
        <v>983</v>
      </c>
    </row>
    <row r="17" ht="21" customHeight="1" spans="1:9">
      <c r="A17" s="21">
        <v>4</v>
      </c>
      <c r="B17" s="21" t="s">
        <v>23</v>
      </c>
      <c r="C17" s="28" t="s">
        <v>27</v>
      </c>
      <c r="D17" s="21" t="s">
        <v>14</v>
      </c>
      <c r="E17" s="21">
        <v>27.95</v>
      </c>
      <c r="F17" s="21">
        <v>34.5</v>
      </c>
      <c r="G17" s="27">
        <v>964</v>
      </c>
      <c r="H17" s="27">
        <f t="shared" si="1"/>
        <v>386</v>
      </c>
      <c r="I17" s="21">
        <v>578</v>
      </c>
    </row>
    <row r="18" ht="21" customHeight="1" spans="1:9">
      <c r="A18" s="21">
        <v>5</v>
      </c>
      <c r="B18" s="21" t="s">
        <v>23</v>
      </c>
      <c r="C18" s="28" t="s">
        <v>28</v>
      </c>
      <c r="D18" s="21" t="s">
        <v>14</v>
      </c>
      <c r="E18" s="21">
        <v>27.95</v>
      </c>
      <c r="F18" s="21">
        <v>21</v>
      </c>
      <c r="G18" s="27">
        <v>587</v>
      </c>
      <c r="H18" s="27">
        <f t="shared" si="1"/>
        <v>235</v>
      </c>
      <c r="I18" s="21">
        <v>352</v>
      </c>
    </row>
    <row r="19" ht="21" customHeight="1" spans="1:9">
      <c r="A19" s="21">
        <v>6</v>
      </c>
      <c r="B19" s="21" t="s">
        <v>23</v>
      </c>
      <c r="C19" s="28" t="s">
        <v>29</v>
      </c>
      <c r="D19" s="21" t="s">
        <v>14</v>
      </c>
      <c r="E19" s="21">
        <v>27.95</v>
      </c>
      <c r="F19" s="21">
        <v>32.5</v>
      </c>
      <c r="G19" s="27">
        <v>908</v>
      </c>
      <c r="H19" s="27">
        <f t="shared" si="1"/>
        <v>363</v>
      </c>
      <c r="I19" s="21">
        <v>545</v>
      </c>
    </row>
    <row r="20" ht="21" customHeight="1" spans="1:9">
      <c r="A20" s="21">
        <v>7</v>
      </c>
      <c r="B20" s="21" t="s">
        <v>23</v>
      </c>
      <c r="C20" s="21" t="s">
        <v>30</v>
      </c>
      <c r="D20" s="21" t="s">
        <v>14</v>
      </c>
      <c r="E20" s="21">
        <v>27.95</v>
      </c>
      <c r="F20" s="21">
        <v>12</v>
      </c>
      <c r="G20" s="27">
        <v>335</v>
      </c>
      <c r="H20" s="27">
        <f t="shared" si="1"/>
        <v>134</v>
      </c>
      <c r="I20" s="21">
        <v>201</v>
      </c>
    </row>
    <row r="21" ht="21" customHeight="1" spans="1:9">
      <c r="A21" s="21">
        <v>8</v>
      </c>
      <c r="B21" s="21" t="s">
        <v>23</v>
      </c>
      <c r="C21" s="21" t="s">
        <v>31</v>
      </c>
      <c r="D21" s="21" t="s">
        <v>14</v>
      </c>
      <c r="E21" s="21">
        <v>27.95</v>
      </c>
      <c r="F21" s="21">
        <v>22.5</v>
      </c>
      <c r="G21" s="27">
        <v>629</v>
      </c>
      <c r="H21" s="27">
        <f t="shared" si="1"/>
        <v>252</v>
      </c>
      <c r="I21" s="21">
        <v>377</v>
      </c>
    </row>
    <row r="22" ht="21" customHeight="1" spans="1:9">
      <c r="A22" s="21">
        <v>9</v>
      </c>
      <c r="B22" s="21" t="s">
        <v>23</v>
      </c>
      <c r="C22" s="21" t="s">
        <v>32</v>
      </c>
      <c r="D22" s="21" t="s">
        <v>14</v>
      </c>
      <c r="E22" s="21">
        <v>27.95</v>
      </c>
      <c r="F22" s="21">
        <v>41.26</v>
      </c>
      <c r="G22" s="27">
        <v>1153</v>
      </c>
      <c r="H22" s="27">
        <f t="shared" si="1"/>
        <v>461</v>
      </c>
      <c r="I22" s="21">
        <v>692</v>
      </c>
    </row>
    <row r="23" ht="21" customHeight="1" spans="1:9">
      <c r="A23" s="21">
        <v>10</v>
      </c>
      <c r="B23" s="21" t="s">
        <v>23</v>
      </c>
      <c r="C23" s="28" t="s">
        <v>33</v>
      </c>
      <c r="D23" s="21" t="s">
        <v>14</v>
      </c>
      <c r="E23" s="21">
        <v>27.95</v>
      </c>
      <c r="F23" s="21">
        <v>31</v>
      </c>
      <c r="G23" s="27">
        <v>866</v>
      </c>
      <c r="H23" s="27">
        <f t="shared" si="1"/>
        <v>346</v>
      </c>
      <c r="I23" s="21">
        <v>520</v>
      </c>
    </row>
    <row r="24" ht="21" customHeight="1" spans="1:9">
      <c r="A24" s="21">
        <v>11</v>
      </c>
      <c r="B24" s="21" t="s">
        <v>23</v>
      </c>
      <c r="C24" s="28" t="s">
        <v>34</v>
      </c>
      <c r="D24" s="21" t="s">
        <v>14</v>
      </c>
      <c r="E24" s="21">
        <v>27.95</v>
      </c>
      <c r="F24" s="21">
        <v>27</v>
      </c>
      <c r="G24" s="27">
        <v>755</v>
      </c>
      <c r="H24" s="27">
        <f t="shared" si="1"/>
        <v>302</v>
      </c>
      <c r="I24" s="21">
        <v>453</v>
      </c>
    </row>
    <row r="25" ht="21" customHeight="1" spans="1:9">
      <c r="A25" s="21">
        <v>12</v>
      </c>
      <c r="B25" s="21" t="s">
        <v>23</v>
      </c>
      <c r="C25" s="28" t="s">
        <v>35</v>
      </c>
      <c r="D25" s="21" t="s">
        <v>14</v>
      </c>
      <c r="E25" s="21">
        <v>27.95</v>
      </c>
      <c r="F25" s="21">
        <v>38.34</v>
      </c>
      <c r="G25" s="27">
        <v>1072</v>
      </c>
      <c r="H25" s="27">
        <f t="shared" si="1"/>
        <v>429</v>
      </c>
      <c r="I25" s="21">
        <v>643</v>
      </c>
    </row>
    <row r="26" ht="21" customHeight="1" spans="1:9">
      <c r="A26" s="21">
        <v>13</v>
      </c>
      <c r="B26" s="21" t="s">
        <v>23</v>
      </c>
      <c r="C26" s="21" t="s">
        <v>36</v>
      </c>
      <c r="D26" s="21" t="s">
        <v>14</v>
      </c>
      <c r="E26" s="21">
        <v>25</v>
      </c>
      <c r="F26" s="21">
        <v>94.92</v>
      </c>
      <c r="G26" s="27">
        <v>2373</v>
      </c>
      <c r="H26" s="27">
        <f t="shared" si="1"/>
        <v>712</v>
      </c>
      <c r="I26" s="21">
        <v>1661</v>
      </c>
    </row>
    <row r="27" ht="21" customHeight="1" spans="1:9">
      <c r="A27" s="21">
        <v>14</v>
      </c>
      <c r="B27" s="21" t="s">
        <v>23</v>
      </c>
      <c r="C27" s="28" t="s">
        <v>37</v>
      </c>
      <c r="D27" s="21" t="s">
        <v>14</v>
      </c>
      <c r="E27" s="21">
        <v>25</v>
      </c>
      <c r="F27" s="21">
        <v>130</v>
      </c>
      <c r="G27" s="27">
        <v>3250</v>
      </c>
      <c r="H27" s="27">
        <f t="shared" si="1"/>
        <v>975</v>
      </c>
      <c r="I27" s="21">
        <v>2275</v>
      </c>
    </row>
    <row r="28" ht="21" customHeight="1" spans="1:9">
      <c r="A28" s="21">
        <v>15</v>
      </c>
      <c r="B28" s="21" t="s">
        <v>23</v>
      </c>
      <c r="C28" s="28" t="s">
        <v>38</v>
      </c>
      <c r="D28" s="21" t="s">
        <v>14</v>
      </c>
      <c r="E28" s="21">
        <v>25</v>
      </c>
      <c r="F28" s="21">
        <v>53.07</v>
      </c>
      <c r="G28" s="27">
        <v>1327</v>
      </c>
      <c r="H28" s="27">
        <f t="shared" si="1"/>
        <v>398</v>
      </c>
      <c r="I28" s="21">
        <v>929</v>
      </c>
    </row>
    <row r="29" ht="21" customHeight="1" spans="1:9">
      <c r="A29" s="21">
        <v>16</v>
      </c>
      <c r="B29" s="21" t="s">
        <v>23</v>
      </c>
      <c r="C29" s="28" t="s">
        <v>39</v>
      </c>
      <c r="D29" s="21" t="s">
        <v>14</v>
      </c>
      <c r="E29" s="21">
        <v>25</v>
      </c>
      <c r="F29" s="21">
        <v>330.73</v>
      </c>
      <c r="G29" s="27">
        <v>8268</v>
      </c>
      <c r="H29" s="27">
        <f t="shared" si="1"/>
        <v>2480</v>
      </c>
      <c r="I29" s="21">
        <v>5788</v>
      </c>
    </row>
    <row r="30" ht="21" customHeight="1" spans="1:9">
      <c r="A30" s="21">
        <v>17</v>
      </c>
      <c r="B30" s="21" t="s">
        <v>23</v>
      </c>
      <c r="C30" s="27" t="s">
        <v>40</v>
      </c>
      <c r="D30" s="21" t="s">
        <v>14</v>
      </c>
      <c r="E30" s="27">
        <v>27.95</v>
      </c>
      <c r="F30" s="27">
        <v>32.94</v>
      </c>
      <c r="G30" s="27">
        <v>921</v>
      </c>
      <c r="H30" s="27">
        <f t="shared" si="1"/>
        <v>368</v>
      </c>
      <c r="I30" s="27">
        <v>553</v>
      </c>
    </row>
    <row r="31" ht="21" customHeight="1" spans="1:9">
      <c r="A31" s="21">
        <v>18</v>
      </c>
      <c r="B31" s="21" t="s">
        <v>23</v>
      </c>
      <c r="C31" s="27" t="s">
        <v>41</v>
      </c>
      <c r="D31" s="21" t="s">
        <v>14</v>
      </c>
      <c r="E31" s="27">
        <v>27.95</v>
      </c>
      <c r="F31" s="27">
        <v>5.88</v>
      </c>
      <c r="G31" s="27">
        <v>164</v>
      </c>
      <c r="H31" s="27">
        <f t="shared" si="1"/>
        <v>66</v>
      </c>
      <c r="I31" s="27">
        <v>98</v>
      </c>
    </row>
    <row r="32" ht="21" customHeight="1" spans="1:9">
      <c r="A32" s="29" t="s">
        <v>42</v>
      </c>
      <c r="B32" s="30"/>
      <c r="C32" s="30"/>
      <c r="D32" s="30"/>
      <c r="E32" s="31"/>
      <c r="F32" s="32">
        <f>SUM(F14:F31)</f>
        <v>1046.97</v>
      </c>
      <c r="G32" s="32">
        <f>SUM(G14:G31)</f>
        <v>27300</v>
      </c>
      <c r="H32" s="32">
        <f>SUM(H14:H31)</f>
        <v>9258</v>
      </c>
      <c r="I32" s="32">
        <f>SUM(I14:I31)</f>
        <v>18042</v>
      </c>
    </row>
    <row r="33" ht="22" customHeight="1" spans="1:9">
      <c r="A33" s="21">
        <v>1</v>
      </c>
      <c r="B33" s="21" t="s">
        <v>43</v>
      </c>
      <c r="C33" s="21" t="s">
        <v>44</v>
      </c>
      <c r="D33" s="21" t="s">
        <v>14</v>
      </c>
      <c r="E33" s="21">
        <v>25</v>
      </c>
      <c r="F33" s="21">
        <v>145.45</v>
      </c>
      <c r="G33" s="27">
        <v>3636</v>
      </c>
      <c r="H33" s="27">
        <f>G33-I33</f>
        <v>1091</v>
      </c>
      <c r="I33" s="21">
        <v>2545</v>
      </c>
    </row>
    <row r="34" ht="22" customHeight="1" spans="1:9">
      <c r="A34" s="21">
        <v>2</v>
      </c>
      <c r="B34" s="21" t="s">
        <v>43</v>
      </c>
      <c r="C34" s="21" t="s">
        <v>45</v>
      </c>
      <c r="D34" s="21" t="s">
        <v>14</v>
      </c>
      <c r="E34" s="21">
        <v>25</v>
      </c>
      <c r="F34" s="21">
        <v>125.34</v>
      </c>
      <c r="G34" s="27">
        <v>3134</v>
      </c>
      <c r="H34" s="27">
        <f>G34-I34</f>
        <v>940</v>
      </c>
      <c r="I34" s="21">
        <v>2194</v>
      </c>
    </row>
    <row r="35" ht="22" customHeight="1" spans="1:9">
      <c r="A35" s="21">
        <v>3</v>
      </c>
      <c r="B35" s="21" t="s">
        <v>43</v>
      </c>
      <c r="C35" s="21" t="s">
        <v>46</v>
      </c>
      <c r="D35" s="21" t="s">
        <v>14</v>
      </c>
      <c r="E35" s="21">
        <v>25</v>
      </c>
      <c r="F35" s="21">
        <v>200</v>
      </c>
      <c r="G35" s="27">
        <v>5000</v>
      </c>
      <c r="H35" s="27">
        <f>G35-I35</f>
        <v>1500</v>
      </c>
      <c r="I35" s="21">
        <v>3500</v>
      </c>
    </row>
    <row r="36" ht="22" customHeight="1" spans="1:9">
      <c r="A36" s="21">
        <v>4</v>
      </c>
      <c r="B36" s="21" t="s">
        <v>43</v>
      </c>
      <c r="C36" s="21" t="s">
        <v>47</v>
      </c>
      <c r="D36" s="21" t="s">
        <v>14</v>
      </c>
      <c r="E36" s="21">
        <v>25</v>
      </c>
      <c r="F36" s="21">
        <v>180</v>
      </c>
      <c r="G36" s="27">
        <v>4500</v>
      </c>
      <c r="H36" s="27">
        <f>G36-I36</f>
        <v>1350</v>
      </c>
      <c r="I36" s="21">
        <v>3150</v>
      </c>
    </row>
    <row r="37" ht="22" customHeight="1" spans="1:9">
      <c r="A37" s="24" t="s">
        <v>42</v>
      </c>
      <c r="B37" s="25"/>
      <c r="C37" s="25"/>
      <c r="D37" s="25"/>
      <c r="E37" s="26"/>
      <c r="F37" s="18">
        <f>SUM(F33:F36)</f>
        <v>650.79</v>
      </c>
      <c r="G37" s="18">
        <f>SUM(G33:G36)</f>
        <v>16270</v>
      </c>
      <c r="H37" s="18">
        <f>SUM(H33:H36)</f>
        <v>4881</v>
      </c>
      <c r="I37" s="18">
        <f>SUM(I33:I36)</f>
        <v>11389</v>
      </c>
    </row>
    <row r="38" s="1" customFormat="1" ht="21" customHeight="1" spans="1:9">
      <c r="A38" s="33">
        <v>1</v>
      </c>
      <c r="B38" s="33" t="s">
        <v>48</v>
      </c>
      <c r="C38" s="33" t="s">
        <v>49</v>
      </c>
      <c r="D38" s="21" t="s">
        <v>14</v>
      </c>
      <c r="E38" s="21">
        <v>27.95</v>
      </c>
      <c r="F38" s="33">
        <v>28.2</v>
      </c>
      <c r="G38" s="27">
        <v>788</v>
      </c>
      <c r="H38" s="27">
        <f>G38-I38</f>
        <v>315</v>
      </c>
      <c r="I38" s="21">
        <v>473</v>
      </c>
    </row>
    <row r="39" s="1" customFormat="1" ht="21" customHeight="1" spans="1:9">
      <c r="A39" s="33">
        <v>2</v>
      </c>
      <c r="B39" s="33" t="s">
        <v>48</v>
      </c>
      <c r="C39" s="33" t="s">
        <v>50</v>
      </c>
      <c r="D39" s="21" t="s">
        <v>14</v>
      </c>
      <c r="E39" s="21">
        <v>27.95</v>
      </c>
      <c r="F39" s="33">
        <v>24</v>
      </c>
      <c r="G39" s="27">
        <v>671</v>
      </c>
      <c r="H39" s="27">
        <f t="shared" ref="H39:H53" si="2">G39-I39</f>
        <v>268</v>
      </c>
      <c r="I39" s="21">
        <v>403</v>
      </c>
    </row>
    <row r="40" s="1" customFormat="1" ht="21" customHeight="1" spans="1:9">
      <c r="A40" s="33">
        <v>3</v>
      </c>
      <c r="B40" s="33" t="s">
        <v>48</v>
      </c>
      <c r="C40" s="33" t="s">
        <v>51</v>
      </c>
      <c r="D40" s="21" t="s">
        <v>14</v>
      </c>
      <c r="E40" s="21">
        <v>27.95</v>
      </c>
      <c r="F40" s="33">
        <v>21</v>
      </c>
      <c r="G40" s="27">
        <v>587</v>
      </c>
      <c r="H40" s="27">
        <f t="shared" si="2"/>
        <v>235</v>
      </c>
      <c r="I40" s="21">
        <v>352</v>
      </c>
    </row>
    <row r="41" s="1" customFormat="1" ht="21" customHeight="1" spans="1:9">
      <c r="A41" s="33">
        <v>4</v>
      </c>
      <c r="B41" s="33" t="s">
        <v>48</v>
      </c>
      <c r="C41" s="33" t="s">
        <v>52</v>
      </c>
      <c r="D41" s="21" t="s">
        <v>14</v>
      </c>
      <c r="E41" s="21">
        <v>27.95</v>
      </c>
      <c r="F41" s="33">
        <v>12.74</v>
      </c>
      <c r="G41" s="27">
        <v>356</v>
      </c>
      <c r="H41" s="27">
        <f t="shared" si="2"/>
        <v>142</v>
      </c>
      <c r="I41" s="21">
        <v>214</v>
      </c>
    </row>
    <row r="42" s="1" customFormat="1" ht="21" customHeight="1" spans="1:9">
      <c r="A42" s="33">
        <v>5</v>
      </c>
      <c r="B42" s="33" t="s">
        <v>48</v>
      </c>
      <c r="C42" s="33" t="s">
        <v>53</v>
      </c>
      <c r="D42" s="21" t="s">
        <v>14</v>
      </c>
      <c r="E42" s="21">
        <v>27.95</v>
      </c>
      <c r="F42" s="33">
        <v>20.18</v>
      </c>
      <c r="G42" s="27">
        <v>564</v>
      </c>
      <c r="H42" s="27">
        <f t="shared" si="2"/>
        <v>226</v>
      </c>
      <c r="I42" s="21">
        <v>338</v>
      </c>
    </row>
    <row r="43" s="1" customFormat="1" ht="21" customHeight="1" spans="1:9">
      <c r="A43" s="33">
        <v>6</v>
      </c>
      <c r="B43" s="33" t="s">
        <v>48</v>
      </c>
      <c r="C43" s="33" t="s">
        <v>54</v>
      </c>
      <c r="D43" s="21" t="s">
        <v>14</v>
      </c>
      <c r="E43" s="21">
        <v>27.95</v>
      </c>
      <c r="F43" s="33">
        <v>23.2</v>
      </c>
      <c r="G43" s="27">
        <v>648</v>
      </c>
      <c r="H43" s="27">
        <f t="shared" si="2"/>
        <v>259</v>
      </c>
      <c r="I43" s="21">
        <v>389</v>
      </c>
    </row>
    <row r="44" s="1" customFormat="1" ht="21" customHeight="1" spans="1:9">
      <c r="A44" s="33">
        <v>7</v>
      </c>
      <c r="B44" s="33" t="s">
        <v>48</v>
      </c>
      <c r="C44" s="33" t="s">
        <v>55</v>
      </c>
      <c r="D44" s="21" t="s">
        <v>14</v>
      </c>
      <c r="E44" s="21">
        <v>27.95</v>
      </c>
      <c r="F44" s="33">
        <v>26.3</v>
      </c>
      <c r="G44" s="27">
        <v>735</v>
      </c>
      <c r="H44" s="27">
        <f t="shared" si="2"/>
        <v>294</v>
      </c>
      <c r="I44" s="21">
        <v>441</v>
      </c>
    </row>
    <row r="45" s="1" customFormat="1" ht="21" customHeight="1" spans="1:9">
      <c r="A45" s="33">
        <v>8</v>
      </c>
      <c r="B45" s="33" t="s">
        <v>48</v>
      </c>
      <c r="C45" s="33" t="s">
        <v>56</v>
      </c>
      <c r="D45" s="21" t="s">
        <v>14</v>
      </c>
      <c r="E45" s="21">
        <v>27.95</v>
      </c>
      <c r="F45" s="33">
        <v>24.17</v>
      </c>
      <c r="G45" s="27">
        <v>676</v>
      </c>
      <c r="H45" s="27">
        <f t="shared" si="2"/>
        <v>270</v>
      </c>
      <c r="I45" s="21">
        <v>406</v>
      </c>
    </row>
    <row r="46" s="1" customFormat="1" ht="21" customHeight="1" spans="1:9">
      <c r="A46" s="33">
        <v>9</v>
      </c>
      <c r="B46" s="33" t="s">
        <v>48</v>
      </c>
      <c r="C46" s="33" t="s">
        <v>57</v>
      </c>
      <c r="D46" s="21" t="s">
        <v>14</v>
      </c>
      <c r="E46" s="21">
        <v>27.95</v>
      </c>
      <c r="F46" s="33">
        <v>20</v>
      </c>
      <c r="G46" s="27">
        <v>559</v>
      </c>
      <c r="H46" s="27">
        <f t="shared" si="2"/>
        <v>224</v>
      </c>
      <c r="I46" s="21">
        <v>335</v>
      </c>
    </row>
    <row r="47" s="1" customFormat="1" ht="21" customHeight="1" spans="1:9">
      <c r="A47" s="33">
        <v>10</v>
      </c>
      <c r="B47" s="33" t="s">
        <v>48</v>
      </c>
      <c r="C47" s="33" t="s">
        <v>58</v>
      </c>
      <c r="D47" s="21" t="s">
        <v>14</v>
      </c>
      <c r="E47" s="21">
        <v>27.95</v>
      </c>
      <c r="F47" s="33">
        <v>18</v>
      </c>
      <c r="G47" s="27">
        <v>503</v>
      </c>
      <c r="H47" s="27">
        <f t="shared" si="2"/>
        <v>201</v>
      </c>
      <c r="I47" s="21">
        <v>302</v>
      </c>
    </row>
    <row r="48" s="1" customFormat="1" ht="21" customHeight="1" spans="1:9">
      <c r="A48" s="33">
        <v>11</v>
      </c>
      <c r="B48" s="33" t="s">
        <v>48</v>
      </c>
      <c r="C48" s="33" t="s">
        <v>59</v>
      </c>
      <c r="D48" s="21" t="s">
        <v>14</v>
      </c>
      <c r="E48" s="21">
        <v>27.95</v>
      </c>
      <c r="F48" s="33">
        <v>20</v>
      </c>
      <c r="G48" s="27">
        <v>559</v>
      </c>
      <c r="H48" s="27">
        <f t="shared" si="2"/>
        <v>225</v>
      </c>
      <c r="I48" s="21">
        <v>334</v>
      </c>
    </row>
    <row r="49" s="1" customFormat="1" ht="21" customHeight="1" spans="1:9">
      <c r="A49" s="33">
        <v>12</v>
      </c>
      <c r="B49" s="33" t="s">
        <v>48</v>
      </c>
      <c r="C49" s="33" t="s">
        <v>60</v>
      </c>
      <c r="D49" s="21" t="s">
        <v>14</v>
      </c>
      <c r="E49" s="21">
        <v>25</v>
      </c>
      <c r="F49" s="33">
        <v>53</v>
      </c>
      <c r="G49" s="27">
        <v>1325</v>
      </c>
      <c r="H49" s="27">
        <f t="shared" si="2"/>
        <v>397</v>
      </c>
      <c r="I49" s="21">
        <v>928</v>
      </c>
    </row>
    <row r="50" s="1" customFormat="1" ht="21" customHeight="1" spans="1:9">
      <c r="A50" s="33">
        <v>13</v>
      </c>
      <c r="B50" s="33" t="s">
        <v>48</v>
      </c>
      <c r="C50" s="33" t="s">
        <v>61</v>
      </c>
      <c r="D50" s="21" t="s">
        <v>14</v>
      </c>
      <c r="E50" s="21">
        <v>25</v>
      </c>
      <c r="F50" s="33">
        <v>62.26</v>
      </c>
      <c r="G50" s="27">
        <v>1556</v>
      </c>
      <c r="H50" s="27">
        <f t="shared" si="2"/>
        <v>466</v>
      </c>
      <c r="I50" s="21">
        <v>1090</v>
      </c>
    </row>
    <row r="51" s="1" customFormat="1" ht="21" customHeight="1" spans="1:9">
      <c r="A51" s="33">
        <v>14</v>
      </c>
      <c r="B51" s="33" t="s">
        <v>48</v>
      </c>
      <c r="C51" s="34" t="s">
        <v>62</v>
      </c>
      <c r="D51" s="21" t="s">
        <v>14</v>
      </c>
      <c r="E51" s="21">
        <v>25</v>
      </c>
      <c r="F51" s="21">
        <v>69.61</v>
      </c>
      <c r="G51" s="27">
        <v>1740</v>
      </c>
      <c r="H51" s="27">
        <f t="shared" si="2"/>
        <v>522</v>
      </c>
      <c r="I51" s="21">
        <v>1218</v>
      </c>
    </row>
    <row r="52" s="1" customFormat="1" ht="21" customHeight="1" spans="1:9">
      <c r="A52" s="33">
        <v>15</v>
      </c>
      <c r="B52" s="33" t="s">
        <v>48</v>
      </c>
      <c r="C52" s="33" t="s">
        <v>63</v>
      </c>
      <c r="D52" s="21" t="s">
        <v>14</v>
      </c>
      <c r="E52" s="21">
        <v>25</v>
      </c>
      <c r="F52" s="21">
        <v>53</v>
      </c>
      <c r="G52" s="27">
        <v>1325</v>
      </c>
      <c r="H52" s="27">
        <f t="shared" si="2"/>
        <v>398</v>
      </c>
      <c r="I52" s="21">
        <v>927</v>
      </c>
    </row>
    <row r="53" s="1" customFormat="1" ht="21" customHeight="1" spans="1:9">
      <c r="A53" s="33">
        <v>16</v>
      </c>
      <c r="B53" s="33" t="s">
        <v>48</v>
      </c>
      <c r="C53" s="33" t="s">
        <v>64</v>
      </c>
      <c r="D53" s="21" t="s">
        <v>14</v>
      </c>
      <c r="E53" s="21">
        <v>25</v>
      </c>
      <c r="F53" s="21">
        <v>90.86</v>
      </c>
      <c r="G53" s="27">
        <v>2272</v>
      </c>
      <c r="H53" s="27">
        <f t="shared" si="2"/>
        <v>682</v>
      </c>
      <c r="I53" s="21">
        <v>1590</v>
      </c>
    </row>
    <row r="54" s="2" customFormat="1" ht="21" customHeight="1" spans="1:9">
      <c r="A54" s="24" t="s">
        <v>42</v>
      </c>
      <c r="B54" s="25"/>
      <c r="C54" s="25"/>
      <c r="D54" s="25"/>
      <c r="E54" s="26"/>
      <c r="F54" s="18">
        <f>SUM(F38:F53)</f>
        <v>566.52</v>
      </c>
      <c r="G54" s="18">
        <f>SUM(G38:G53)</f>
        <v>14864</v>
      </c>
      <c r="H54" s="18">
        <f>SUM(H38:H53)</f>
        <v>5124</v>
      </c>
      <c r="I54" s="18">
        <f>SUM(I38:I53)</f>
        <v>9740</v>
      </c>
    </row>
    <row r="55" s="3" customFormat="1" ht="18" customHeight="1" spans="1:9">
      <c r="A55" s="27">
        <v>1</v>
      </c>
      <c r="B55" s="27" t="s">
        <v>65</v>
      </c>
      <c r="C55" s="27" t="s">
        <v>66</v>
      </c>
      <c r="D55" s="27" t="s">
        <v>14</v>
      </c>
      <c r="E55" s="27">
        <v>25</v>
      </c>
      <c r="F55" s="27">
        <v>149.4</v>
      </c>
      <c r="G55" s="27">
        <v>3735</v>
      </c>
      <c r="H55" s="27">
        <f>G55-I55</f>
        <v>1121</v>
      </c>
      <c r="I55" s="27">
        <v>2614</v>
      </c>
    </row>
    <row r="56" s="3" customFormat="1" ht="18" customHeight="1" spans="1:9">
      <c r="A56" s="27">
        <v>2</v>
      </c>
      <c r="B56" s="27" t="s">
        <v>65</v>
      </c>
      <c r="C56" s="27" t="s">
        <v>67</v>
      </c>
      <c r="D56" s="27" t="s">
        <v>14</v>
      </c>
      <c r="E56" s="27">
        <v>25</v>
      </c>
      <c r="F56" s="27">
        <v>72.83</v>
      </c>
      <c r="G56" s="27">
        <v>1820</v>
      </c>
      <c r="H56" s="27">
        <f>G56-I56</f>
        <v>545</v>
      </c>
      <c r="I56" s="27">
        <v>1275</v>
      </c>
    </row>
    <row r="57" s="3" customFormat="1" ht="18" customHeight="1" spans="1:9">
      <c r="A57" s="27">
        <v>3</v>
      </c>
      <c r="B57" s="27" t="s">
        <v>65</v>
      </c>
      <c r="C57" s="27" t="s">
        <v>68</v>
      </c>
      <c r="D57" s="27" t="s">
        <v>14</v>
      </c>
      <c r="E57" s="27">
        <v>25</v>
      </c>
      <c r="F57" s="27">
        <v>62.71</v>
      </c>
      <c r="G57" s="27">
        <v>1568</v>
      </c>
      <c r="H57" s="27">
        <f>G57-I57</f>
        <v>471</v>
      </c>
      <c r="I57" s="27">
        <v>1097</v>
      </c>
    </row>
    <row r="58" s="3" customFormat="1" ht="18" customHeight="1" spans="1:9">
      <c r="A58" s="27">
        <v>4</v>
      </c>
      <c r="B58" s="27" t="s">
        <v>65</v>
      </c>
      <c r="C58" s="27" t="s">
        <v>69</v>
      </c>
      <c r="D58" s="27" t="s">
        <v>14</v>
      </c>
      <c r="E58" s="27">
        <v>27.95</v>
      </c>
      <c r="F58" s="27">
        <v>21.11</v>
      </c>
      <c r="G58" s="27">
        <v>590</v>
      </c>
      <c r="H58" s="27">
        <f>G58-I58</f>
        <v>236</v>
      </c>
      <c r="I58" s="27">
        <v>354</v>
      </c>
    </row>
    <row r="59" s="4" customFormat="1" ht="18" customHeight="1" spans="1:9">
      <c r="A59" s="29" t="s">
        <v>42</v>
      </c>
      <c r="B59" s="30"/>
      <c r="C59" s="30"/>
      <c r="D59" s="30"/>
      <c r="E59" s="31"/>
      <c r="F59" s="32">
        <v>306.05</v>
      </c>
      <c r="G59" s="32">
        <f>SUM(G55:G58)</f>
        <v>7713</v>
      </c>
      <c r="H59" s="32">
        <f>SUM(H55:H58)</f>
        <v>2373</v>
      </c>
      <c r="I59" s="32">
        <f>SUM(I55:I58)</f>
        <v>5340</v>
      </c>
    </row>
    <row r="60" s="5" customFormat="1" ht="21" customHeight="1" spans="1:9">
      <c r="A60" s="35">
        <v>1</v>
      </c>
      <c r="B60" s="35" t="s">
        <v>70</v>
      </c>
      <c r="C60" s="35" t="s">
        <v>71</v>
      </c>
      <c r="D60" s="35" t="s">
        <v>14</v>
      </c>
      <c r="E60" s="35">
        <v>27.95</v>
      </c>
      <c r="F60" s="35">
        <v>39</v>
      </c>
      <c r="G60" s="36">
        <v>1090</v>
      </c>
      <c r="H60" s="36">
        <f>G60-I60</f>
        <v>436</v>
      </c>
      <c r="I60" s="35">
        <v>654</v>
      </c>
    </row>
    <row r="61" s="5" customFormat="1" ht="21" customHeight="1" spans="1:9">
      <c r="A61" s="35">
        <v>2</v>
      </c>
      <c r="B61" s="35" t="s">
        <v>70</v>
      </c>
      <c r="C61" s="35" t="s">
        <v>72</v>
      </c>
      <c r="D61" s="35" t="s">
        <v>14</v>
      </c>
      <c r="E61" s="35">
        <v>27.95</v>
      </c>
      <c r="F61" s="35">
        <v>21.7</v>
      </c>
      <c r="G61" s="36">
        <v>607</v>
      </c>
      <c r="H61" s="36">
        <f t="shared" ref="H61:H85" si="3">G61-I61</f>
        <v>243</v>
      </c>
      <c r="I61" s="35">
        <v>364</v>
      </c>
    </row>
    <row r="62" s="5" customFormat="1" ht="21" customHeight="1" spans="1:9">
      <c r="A62" s="35">
        <v>3</v>
      </c>
      <c r="B62" s="35" t="s">
        <v>70</v>
      </c>
      <c r="C62" s="35" t="s">
        <v>73</v>
      </c>
      <c r="D62" s="35" t="s">
        <v>14</v>
      </c>
      <c r="E62" s="35">
        <v>27.95</v>
      </c>
      <c r="F62" s="35">
        <v>21.5</v>
      </c>
      <c r="G62" s="36">
        <v>601</v>
      </c>
      <c r="H62" s="36">
        <f t="shared" si="3"/>
        <v>240</v>
      </c>
      <c r="I62" s="35">
        <v>361</v>
      </c>
    </row>
    <row r="63" s="5" customFormat="1" ht="21" customHeight="1" spans="1:9">
      <c r="A63" s="35">
        <v>4</v>
      </c>
      <c r="B63" s="35" t="s">
        <v>70</v>
      </c>
      <c r="C63" s="35" t="s">
        <v>74</v>
      </c>
      <c r="D63" s="35" t="s">
        <v>14</v>
      </c>
      <c r="E63" s="35">
        <v>27.95</v>
      </c>
      <c r="F63" s="35">
        <v>17.6</v>
      </c>
      <c r="G63" s="36">
        <v>492</v>
      </c>
      <c r="H63" s="36">
        <f t="shared" si="3"/>
        <v>197</v>
      </c>
      <c r="I63" s="35">
        <v>295</v>
      </c>
    </row>
    <row r="64" s="5" customFormat="1" ht="21" customHeight="1" spans="1:9">
      <c r="A64" s="35">
        <v>5</v>
      </c>
      <c r="B64" s="35" t="s">
        <v>70</v>
      </c>
      <c r="C64" s="35" t="s">
        <v>75</v>
      </c>
      <c r="D64" s="35" t="s">
        <v>14</v>
      </c>
      <c r="E64" s="35">
        <v>27.95</v>
      </c>
      <c r="F64" s="35">
        <v>22.3</v>
      </c>
      <c r="G64" s="36">
        <v>623</v>
      </c>
      <c r="H64" s="36">
        <f t="shared" si="3"/>
        <v>249</v>
      </c>
      <c r="I64" s="35">
        <v>374</v>
      </c>
    </row>
    <row r="65" s="5" customFormat="1" ht="21" customHeight="1" spans="1:9">
      <c r="A65" s="35">
        <v>6</v>
      </c>
      <c r="B65" s="35" t="s">
        <v>70</v>
      </c>
      <c r="C65" s="35" t="s">
        <v>76</v>
      </c>
      <c r="D65" s="35" t="s">
        <v>14</v>
      </c>
      <c r="E65" s="35">
        <v>27.95</v>
      </c>
      <c r="F65" s="35">
        <v>29.6</v>
      </c>
      <c r="G65" s="36">
        <v>827</v>
      </c>
      <c r="H65" s="36">
        <f t="shared" si="3"/>
        <v>331</v>
      </c>
      <c r="I65" s="35">
        <v>496</v>
      </c>
    </row>
    <row r="66" s="5" customFormat="1" ht="21" customHeight="1" spans="1:9">
      <c r="A66" s="35">
        <v>7</v>
      </c>
      <c r="B66" s="35" t="s">
        <v>70</v>
      </c>
      <c r="C66" s="35" t="s">
        <v>77</v>
      </c>
      <c r="D66" s="35" t="s">
        <v>14</v>
      </c>
      <c r="E66" s="35">
        <v>27.95</v>
      </c>
      <c r="F66" s="35">
        <v>21.8</v>
      </c>
      <c r="G66" s="36">
        <v>609</v>
      </c>
      <c r="H66" s="36">
        <f t="shared" si="3"/>
        <v>244</v>
      </c>
      <c r="I66" s="35">
        <v>365</v>
      </c>
    </row>
    <row r="67" s="5" customFormat="1" ht="21" customHeight="1" spans="1:9">
      <c r="A67" s="35">
        <v>8</v>
      </c>
      <c r="B67" s="35" t="s">
        <v>70</v>
      </c>
      <c r="C67" s="35" t="s">
        <v>78</v>
      </c>
      <c r="D67" s="35" t="s">
        <v>14</v>
      </c>
      <c r="E67" s="35">
        <v>27.95</v>
      </c>
      <c r="F67" s="35">
        <v>8</v>
      </c>
      <c r="G67" s="36">
        <v>224</v>
      </c>
      <c r="H67" s="36">
        <f t="shared" si="3"/>
        <v>90</v>
      </c>
      <c r="I67" s="35">
        <v>134</v>
      </c>
    </row>
    <row r="68" s="5" customFormat="1" ht="21" customHeight="1" spans="1:9">
      <c r="A68" s="35">
        <v>9</v>
      </c>
      <c r="B68" s="35" t="s">
        <v>70</v>
      </c>
      <c r="C68" s="35" t="s">
        <v>79</v>
      </c>
      <c r="D68" s="35" t="s">
        <v>14</v>
      </c>
      <c r="E68" s="35">
        <v>27.95</v>
      </c>
      <c r="F68" s="35">
        <v>18.3</v>
      </c>
      <c r="G68" s="36">
        <v>512</v>
      </c>
      <c r="H68" s="36">
        <f t="shared" si="3"/>
        <v>205</v>
      </c>
      <c r="I68" s="35">
        <v>307</v>
      </c>
    </row>
    <row r="69" s="5" customFormat="1" ht="21" customHeight="1" spans="1:9">
      <c r="A69" s="35">
        <v>10</v>
      </c>
      <c r="B69" s="35" t="s">
        <v>70</v>
      </c>
      <c r="C69" s="35" t="s">
        <v>80</v>
      </c>
      <c r="D69" s="35" t="s">
        <v>14</v>
      </c>
      <c r="E69" s="35">
        <v>27.95</v>
      </c>
      <c r="F69" s="35">
        <v>17.1</v>
      </c>
      <c r="G69" s="36">
        <v>478</v>
      </c>
      <c r="H69" s="36">
        <f t="shared" si="3"/>
        <v>191</v>
      </c>
      <c r="I69" s="35">
        <v>287</v>
      </c>
    </row>
    <row r="70" s="5" customFormat="1" ht="21" customHeight="1" spans="1:9">
      <c r="A70" s="35">
        <v>11</v>
      </c>
      <c r="B70" s="35" t="s">
        <v>70</v>
      </c>
      <c r="C70" s="35" t="s">
        <v>81</v>
      </c>
      <c r="D70" s="35" t="s">
        <v>14</v>
      </c>
      <c r="E70" s="35">
        <v>25</v>
      </c>
      <c r="F70" s="35">
        <v>102.8</v>
      </c>
      <c r="G70" s="36">
        <v>2570</v>
      </c>
      <c r="H70" s="36">
        <f t="shared" si="3"/>
        <v>771</v>
      </c>
      <c r="I70" s="35">
        <v>1799</v>
      </c>
    </row>
    <row r="71" s="5" customFormat="1" ht="21" customHeight="1" spans="1:9">
      <c r="A71" s="35">
        <v>12</v>
      </c>
      <c r="B71" s="35" t="s">
        <v>70</v>
      </c>
      <c r="C71" s="35" t="s">
        <v>82</v>
      </c>
      <c r="D71" s="35" t="s">
        <v>14</v>
      </c>
      <c r="E71" s="35">
        <v>27.95</v>
      </c>
      <c r="F71" s="35">
        <v>41.7</v>
      </c>
      <c r="G71" s="36">
        <v>1166</v>
      </c>
      <c r="H71" s="36">
        <f t="shared" si="3"/>
        <v>466</v>
      </c>
      <c r="I71" s="35">
        <v>700</v>
      </c>
    </row>
    <row r="72" s="5" customFormat="1" ht="21" customHeight="1" spans="1:9">
      <c r="A72" s="35">
        <v>13</v>
      </c>
      <c r="B72" s="35" t="s">
        <v>70</v>
      </c>
      <c r="C72" s="35" t="s">
        <v>83</v>
      </c>
      <c r="D72" s="35" t="s">
        <v>14</v>
      </c>
      <c r="E72" s="35">
        <v>25</v>
      </c>
      <c r="F72" s="35">
        <v>68.09</v>
      </c>
      <c r="G72" s="36">
        <v>1702</v>
      </c>
      <c r="H72" s="36">
        <f t="shared" si="3"/>
        <v>510</v>
      </c>
      <c r="I72" s="35">
        <v>1192</v>
      </c>
    </row>
    <row r="73" s="5" customFormat="1" ht="21" customHeight="1" spans="1:9">
      <c r="A73" s="35">
        <v>14</v>
      </c>
      <c r="B73" s="35" t="s">
        <v>70</v>
      </c>
      <c r="C73" s="35" t="s">
        <v>84</v>
      </c>
      <c r="D73" s="35" t="s">
        <v>14</v>
      </c>
      <c r="E73" s="35">
        <v>27.95</v>
      </c>
      <c r="F73" s="35">
        <v>18.6</v>
      </c>
      <c r="G73" s="36">
        <v>520</v>
      </c>
      <c r="H73" s="36">
        <f t="shared" si="3"/>
        <v>208</v>
      </c>
      <c r="I73" s="35">
        <v>312</v>
      </c>
    </row>
    <row r="74" s="5" customFormat="1" ht="21" customHeight="1" spans="1:9">
      <c r="A74" s="35">
        <v>15</v>
      </c>
      <c r="B74" s="35" t="s">
        <v>70</v>
      </c>
      <c r="C74" s="35" t="s">
        <v>85</v>
      </c>
      <c r="D74" s="35" t="s">
        <v>14</v>
      </c>
      <c r="E74" s="35">
        <v>27.95</v>
      </c>
      <c r="F74" s="35">
        <v>48.7</v>
      </c>
      <c r="G74" s="36">
        <v>1361</v>
      </c>
      <c r="H74" s="36">
        <f t="shared" si="3"/>
        <v>544</v>
      </c>
      <c r="I74" s="35">
        <v>817</v>
      </c>
    </row>
    <row r="75" s="5" customFormat="1" ht="21" customHeight="1" spans="1:9">
      <c r="A75" s="35">
        <v>16</v>
      </c>
      <c r="B75" s="35" t="s">
        <v>70</v>
      </c>
      <c r="C75" s="35" t="s">
        <v>85</v>
      </c>
      <c r="D75" s="35" t="s">
        <v>86</v>
      </c>
      <c r="E75" s="35">
        <v>40</v>
      </c>
      <c r="F75" s="35">
        <v>45.08</v>
      </c>
      <c r="G75" s="36">
        <v>1803</v>
      </c>
      <c r="H75" s="36">
        <f t="shared" si="3"/>
        <v>721</v>
      </c>
      <c r="I75" s="35">
        <v>1082</v>
      </c>
    </row>
    <row r="76" s="5" customFormat="1" ht="21" customHeight="1" spans="1:9">
      <c r="A76" s="35">
        <v>17</v>
      </c>
      <c r="B76" s="35" t="s">
        <v>70</v>
      </c>
      <c r="C76" s="35" t="s">
        <v>87</v>
      </c>
      <c r="D76" s="35" t="s">
        <v>14</v>
      </c>
      <c r="E76" s="35">
        <v>27.95</v>
      </c>
      <c r="F76" s="35">
        <v>36</v>
      </c>
      <c r="G76" s="36">
        <v>1006</v>
      </c>
      <c r="H76" s="36">
        <f t="shared" si="3"/>
        <v>402</v>
      </c>
      <c r="I76" s="35">
        <v>604</v>
      </c>
    </row>
    <row r="77" s="5" customFormat="1" ht="21" customHeight="1" spans="1:9">
      <c r="A77" s="35">
        <v>18</v>
      </c>
      <c r="B77" s="35" t="s">
        <v>70</v>
      </c>
      <c r="C77" s="35" t="s">
        <v>88</v>
      </c>
      <c r="D77" s="35" t="s">
        <v>14</v>
      </c>
      <c r="E77" s="35">
        <v>27.95</v>
      </c>
      <c r="F77" s="35">
        <v>32</v>
      </c>
      <c r="G77" s="36">
        <v>894</v>
      </c>
      <c r="H77" s="36">
        <f t="shared" si="3"/>
        <v>358</v>
      </c>
      <c r="I77" s="35">
        <v>536</v>
      </c>
    </row>
    <row r="78" s="5" customFormat="1" ht="21" customHeight="1" spans="1:9">
      <c r="A78" s="35">
        <v>19</v>
      </c>
      <c r="B78" s="35" t="s">
        <v>70</v>
      </c>
      <c r="C78" s="35" t="s">
        <v>89</v>
      </c>
      <c r="D78" s="35" t="s">
        <v>14</v>
      </c>
      <c r="E78" s="35">
        <v>27.95</v>
      </c>
      <c r="F78" s="35">
        <v>22.5</v>
      </c>
      <c r="G78" s="36">
        <v>629</v>
      </c>
      <c r="H78" s="36">
        <f t="shared" si="3"/>
        <v>252</v>
      </c>
      <c r="I78" s="35">
        <v>377</v>
      </c>
    </row>
    <row r="79" s="5" customFormat="1" ht="21" customHeight="1" spans="1:9">
      <c r="A79" s="35">
        <v>20</v>
      </c>
      <c r="B79" s="35" t="s">
        <v>70</v>
      </c>
      <c r="C79" s="35" t="s">
        <v>90</v>
      </c>
      <c r="D79" s="35" t="s">
        <v>14</v>
      </c>
      <c r="E79" s="35">
        <v>27.95</v>
      </c>
      <c r="F79" s="35">
        <v>36</v>
      </c>
      <c r="G79" s="36">
        <v>1006</v>
      </c>
      <c r="H79" s="36">
        <f t="shared" si="3"/>
        <v>402</v>
      </c>
      <c r="I79" s="35">
        <v>604</v>
      </c>
    </row>
    <row r="80" s="5" customFormat="1" ht="21" customHeight="1" spans="1:9">
      <c r="A80" s="35">
        <v>21</v>
      </c>
      <c r="B80" s="35" t="s">
        <v>70</v>
      </c>
      <c r="C80" s="35" t="s">
        <v>91</v>
      </c>
      <c r="D80" s="35" t="s">
        <v>14</v>
      </c>
      <c r="E80" s="35">
        <v>27.95</v>
      </c>
      <c r="F80" s="35">
        <v>23.8</v>
      </c>
      <c r="G80" s="36">
        <v>665</v>
      </c>
      <c r="H80" s="36">
        <f t="shared" si="3"/>
        <v>266</v>
      </c>
      <c r="I80" s="35">
        <v>399</v>
      </c>
    </row>
    <row r="81" s="5" customFormat="1" ht="21" customHeight="1" spans="1:9">
      <c r="A81" s="35">
        <v>22</v>
      </c>
      <c r="B81" s="35" t="s">
        <v>70</v>
      </c>
      <c r="C81" s="35" t="s">
        <v>92</v>
      </c>
      <c r="D81" s="35" t="s">
        <v>14</v>
      </c>
      <c r="E81" s="35">
        <v>27.95</v>
      </c>
      <c r="F81" s="35">
        <v>29.5</v>
      </c>
      <c r="G81" s="36">
        <v>825</v>
      </c>
      <c r="H81" s="36">
        <f t="shared" si="3"/>
        <v>331</v>
      </c>
      <c r="I81" s="35">
        <v>494</v>
      </c>
    </row>
    <row r="82" s="5" customFormat="1" ht="21" customHeight="1" spans="1:9">
      <c r="A82" s="35">
        <v>23</v>
      </c>
      <c r="B82" s="35" t="s">
        <v>70</v>
      </c>
      <c r="C82" s="35" t="s">
        <v>93</v>
      </c>
      <c r="D82" s="35" t="s">
        <v>14</v>
      </c>
      <c r="E82" s="35">
        <v>27.95</v>
      </c>
      <c r="F82" s="35">
        <v>47.02</v>
      </c>
      <c r="G82" s="36">
        <v>1314</v>
      </c>
      <c r="H82" s="36">
        <f t="shared" si="3"/>
        <v>526</v>
      </c>
      <c r="I82" s="35">
        <v>788</v>
      </c>
    </row>
    <row r="83" s="5" customFormat="1" ht="21" customHeight="1" spans="1:9">
      <c r="A83" s="35">
        <v>24</v>
      </c>
      <c r="B83" s="35" t="s">
        <v>70</v>
      </c>
      <c r="C83" s="37" t="s">
        <v>94</v>
      </c>
      <c r="D83" s="35" t="s">
        <v>14</v>
      </c>
      <c r="E83" s="35">
        <v>27.95</v>
      </c>
      <c r="F83" s="35">
        <v>30</v>
      </c>
      <c r="G83" s="36">
        <v>839</v>
      </c>
      <c r="H83" s="36">
        <f t="shared" si="3"/>
        <v>336</v>
      </c>
      <c r="I83" s="35">
        <v>503</v>
      </c>
    </row>
    <row r="84" s="5" customFormat="1" ht="21" customHeight="1" spans="1:9">
      <c r="A84" s="35">
        <v>25</v>
      </c>
      <c r="B84" s="35" t="s">
        <v>70</v>
      </c>
      <c r="C84" s="35" t="s">
        <v>95</v>
      </c>
      <c r="D84" s="35" t="s">
        <v>14</v>
      </c>
      <c r="E84" s="35">
        <v>27.95</v>
      </c>
      <c r="F84" s="37">
        <v>42.67</v>
      </c>
      <c r="G84" s="36">
        <v>1193</v>
      </c>
      <c r="H84" s="36">
        <f t="shared" si="3"/>
        <v>477</v>
      </c>
      <c r="I84" s="35">
        <v>716</v>
      </c>
    </row>
    <row r="85" s="5" customFormat="1" ht="21" customHeight="1" spans="1:9">
      <c r="A85" s="35">
        <v>26</v>
      </c>
      <c r="B85" s="35" t="s">
        <v>70</v>
      </c>
      <c r="C85" s="37" t="s">
        <v>96</v>
      </c>
      <c r="D85" s="35" t="s">
        <v>14</v>
      </c>
      <c r="E85" s="35">
        <v>27.95</v>
      </c>
      <c r="F85" s="37">
        <v>27.73</v>
      </c>
      <c r="G85" s="36">
        <v>775</v>
      </c>
      <c r="H85" s="36">
        <f t="shared" si="3"/>
        <v>310</v>
      </c>
      <c r="I85" s="35">
        <v>465</v>
      </c>
    </row>
    <row r="86" s="6" customFormat="1" ht="21" customHeight="1" spans="1:9">
      <c r="A86" s="38" t="s">
        <v>42</v>
      </c>
      <c r="B86" s="39"/>
      <c r="C86" s="39"/>
      <c r="D86" s="39"/>
      <c r="E86" s="40"/>
      <c r="F86" s="41">
        <f>SUM(F60:F85)</f>
        <v>869.09</v>
      </c>
      <c r="G86" s="41">
        <f>SUM(G60:G85)</f>
        <v>24331</v>
      </c>
      <c r="H86" s="41">
        <f>SUM(H60:H85)</f>
        <v>9306</v>
      </c>
      <c r="I86" s="41">
        <f>SUM(I60:I85)</f>
        <v>15025</v>
      </c>
    </row>
    <row r="87" ht="21" customHeight="1" spans="1:9">
      <c r="A87" s="42">
        <v>1</v>
      </c>
      <c r="B87" s="43" t="s">
        <v>97</v>
      </c>
      <c r="C87" s="42" t="s">
        <v>98</v>
      </c>
      <c r="D87" s="42" t="s">
        <v>14</v>
      </c>
      <c r="E87" s="42">
        <v>27.95</v>
      </c>
      <c r="F87" s="42">
        <v>41.39</v>
      </c>
      <c r="G87" s="34">
        <v>1157</v>
      </c>
      <c r="H87" s="34">
        <f t="shared" ref="H87:H95" si="4">G87-I87</f>
        <v>463</v>
      </c>
      <c r="I87" s="42">
        <v>694</v>
      </c>
    </row>
    <row r="88" ht="21" customHeight="1" spans="1:9">
      <c r="A88" s="42">
        <v>2</v>
      </c>
      <c r="B88" s="43" t="s">
        <v>97</v>
      </c>
      <c r="C88" s="42" t="s">
        <v>98</v>
      </c>
      <c r="D88" s="42" t="s">
        <v>99</v>
      </c>
      <c r="E88" s="42">
        <v>30</v>
      </c>
      <c r="F88" s="42">
        <v>44.04</v>
      </c>
      <c r="G88" s="34">
        <v>1321</v>
      </c>
      <c r="H88" s="34">
        <f t="shared" si="4"/>
        <v>528</v>
      </c>
      <c r="I88" s="42">
        <v>793</v>
      </c>
    </row>
    <row r="89" ht="21" customHeight="1" spans="1:9">
      <c r="A89" s="42">
        <v>3</v>
      </c>
      <c r="B89" s="43" t="s">
        <v>97</v>
      </c>
      <c r="C89" s="42" t="s">
        <v>100</v>
      </c>
      <c r="D89" s="42" t="s">
        <v>14</v>
      </c>
      <c r="E89" s="42">
        <v>27.95</v>
      </c>
      <c r="F89" s="42">
        <v>38.9</v>
      </c>
      <c r="G89" s="34">
        <v>1087</v>
      </c>
      <c r="H89" s="34">
        <f t="shared" si="4"/>
        <v>435</v>
      </c>
      <c r="I89" s="42">
        <v>652</v>
      </c>
    </row>
    <row r="90" ht="21" customHeight="1" spans="1:9">
      <c r="A90" s="42">
        <v>4</v>
      </c>
      <c r="B90" s="43" t="s">
        <v>97</v>
      </c>
      <c r="C90" s="42" t="s">
        <v>101</v>
      </c>
      <c r="D90" s="42" t="s">
        <v>14</v>
      </c>
      <c r="E90" s="42">
        <v>27.95</v>
      </c>
      <c r="F90" s="42">
        <v>10.31</v>
      </c>
      <c r="G90" s="34">
        <v>288</v>
      </c>
      <c r="H90" s="34">
        <f t="shared" si="4"/>
        <v>115</v>
      </c>
      <c r="I90" s="42">
        <v>173</v>
      </c>
    </row>
    <row r="91" s="7" customFormat="1" ht="21" customHeight="1" spans="1:9">
      <c r="A91" s="42">
        <v>5</v>
      </c>
      <c r="B91" s="43" t="s">
        <v>97</v>
      </c>
      <c r="C91" s="42" t="s">
        <v>102</v>
      </c>
      <c r="D91" s="42" t="s">
        <v>14</v>
      </c>
      <c r="E91" s="42">
        <v>25</v>
      </c>
      <c r="F91" s="42">
        <v>55.53</v>
      </c>
      <c r="G91" s="34">
        <v>1388</v>
      </c>
      <c r="H91" s="34">
        <f t="shared" si="4"/>
        <v>416</v>
      </c>
      <c r="I91" s="42">
        <v>972</v>
      </c>
    </row>
    <row r="92" s="7" customFormat="1" ht="21" customHeight="1" spans="1:9">
      <c r="A92" s="42">
        <v>6</v>
      </c>
      <c r="B92" s="43" t="s">
        <v>97</v>
      </c>
      <c r="C92" s="42" t="s">
        <v>102</v>
      </c>
      <c r="D92" s="42" t="s">
        <v>86</v>
      </c>
      <c r="E92" s="42">
        <v>40</v>
      </c>
      <c r="F92" s="42">
        <v>3</v>
      </c>
      <c r="G92" s="34">
        <v>120</v>
      </c>
      <c r="H92" s="34">
        <f t="shared" si="4"/>
        <v>48</v>
      </c>
      <c r="I92" s="42">
        <v>72</v>
      </c>
    </row>
    <row r="93" ht="21" customHeight="1" spans="1:9">
      <c r="A93" s="42">
        <v>7</v>
      </c>
      <c r="B93" s="43" t="s">
        <v>97</v>
      </c>
      <c r="C93" s="42" t="s">
        <v>103</v>
      </c>
      <c r="D93" s="42" t="s">
        <v>14</v>
      </c>
      <c r="E93" s="42">
        <v>25</v>
      </c>
      <c r="F93" s="42">
        <v>68.6</v>
      </c>
      <c r="G93" s="34">
        <v>1715</v>
      </c>
      <c r="H93" s="34">
        <f t="shared" si="4"/>
        <v>515</v>
      </c>
      <c r="I93" s="42">
        <v>1200</v>
      </c>
    </row>
    <row r="94" ht="21" customHeight="1" spans="1:9">
      <c r="A94" s="42">
        <v>8</v>
      </c>
      <c r="B94" s="43" t="s">
        <v>97</v>
      </c>
      <c r="C94" s="42" t="s">
        <v>104</v>
      </c>
      <c r="D94" s="42" t="s">
        <v>14</v>
      </c>
      <c r="E94" s="42">
        <v>27.95</v>
      </c>
      <c r="F94" s="42">
        <v>23</v>
      </c>
      <c r="G94" s="34">
        <v>643</v>
      </c>
      <c r="H94" s="34">
        <f t="shared" si="4"/>
        <v>257</v>
      </c>
      <c r="I94" s="42">
        <v>386</v>
      </c>
    </row>
    <row r="95" ht="21" customHeight="1" spans="1:9">
      <c r="A95" s="42">
        <v>9</v>
      </c>
      <c r="B95" s="43" t="s">
        <v>97</v>
      </c>
      <c r="C95" s="44" t="s">
        <v>105</v>
      </c>
      <c r="D95" s="42" t="s">
        <v>14</v>
      </c>
      <c r="E95" s="42">
        <v>27.95</v>
      </c>
      <c r="F95" s="42">
        <v>10.4</v>
      </c>
      <c r="G95" s="34">
        <v>291</v>
      </c>
      <c r="H95" s="34">
        <f t="shared" si="4"/>
        <v>116</v>
      </c>
      <c r="I95" s="42">
        <v>175</v>
      </c>
    </row>
    <row r="96" ht="21" customHeight="1" spans="1:9">
      <c r="A96" s="42">
        <v>10</v>
      </c>
      <c r="B96" s="43" t="s">
        <v>97</v>
      </c>
      <c r="C96" s="45" t="s">
        <v>106</v>
      </c>
      <c r="D96" s="42" t="s">
        <v>14</v>
      </c>
      <c r="E96" s="42">
        <v>27.95</v>
      </c>
      <c r="F96" s="42">
        <v>16</v>
      </c>
      <c r="G96" s="34">
        <v>447</v>
      </c>
      <c r="H96" s="34">
        <f t="shared" ref="H96:H117" si="5">G96-I96</f>
        <v>179</v>
      </c>
      <c r="I96" s="42">
        <v>268</v>
      </c>
    </row>
    <row r="97" ht="21" customHeight="1" spans="1:9">
      <c r="A97" s="42">
        <v>11</v>
      </c>
      <c r="B97" s="43" t="s">
        <v>97</v>
      </c>
      <c r="C97" s="42" t="s">
        <v>107</v>
      </c>
      <c r="D97" s="42" t="s">
        <v>14</v>
      </c>
      <c r="E97" s="42">
        <v>27.95</v>
      </c>
      <c r="F97" s="42">
        <v>32</v>
      </c>
      <c r="G97" s="34">
        <v>894</v>
      </c>
      <c r="H97" s="34">
        <f t="shared" si="5"/>
        <v>358</v>
      </c>
      <c r="I97" s="42">
        <v>536</v>
      </c>
    </row>
    <row r="98" ht="21" customHeight="1" spans="1:9">
      <c r="A98" s="42">
        <v>12</v>
      </c>
      <c r="B98" s="43" t="s">
        <v>97</v>
      </c>
      <c r="C98" s="42" t="s">
        <v>108</v>
      </c>
      <c r="D98" s="42" t="s">
        <v>14</v>
      </c>
      <c r="E98" s="42">
        <v>27.95</v>
      </c>
      <c r="F98" s="42">
        <v>27.56</v>
      </c>
      <c r="G98" s="34">
        <v>770</v>
      </c>
      <c r="H98" s="34">
        <f t="shared" si="5"/>
        <v>308</v>
      </c>
      <c r="I98" s="42">
        <v>462</v>
      </c>
    </row>
    <row r="99" ht="21" customHeight="1" spans="1:9">
      <c r="A99" s="42">
        <v>13</v>
      </c>
      <c r="B99" s="43" t="s">
        <v>97</v>
      </c>
      <c r="C99" s="42" t="s">
        <v>109</v>
      </c>
      <c r="D99" s="42" t="s">
        <v>14</v>
      </c>
      <c r="E99" s="42">
        <v>27.95</v>
      </c>
      <c r="F99" s="42">
        <v>32.3</v>
      </c>
      <c r="G99" s="34">
        <v>903</v>
      </c>
      <c r="H99" s="34">
        <f t="shared" si="5"/>
        <v>361</v>
      </c>
      <c r="I99" s="42">
        <v>542</v>
      </c>
    </row>
    <row r="100" ht="21" customHeight="1" spans="1:9">
      <c r="A100" s="42">
        <v>14</v>
      </c>
      <c r="B100" s="43" t="s">
        <v>97</v>
      </c>
      <c r="C100" s="42" t="s">
        <v>110</v>
      </c>
      <c r="D100" s="42" t="s">
        <v>14</v>
      </c>
      <c r="E100" s="42">
        <v>27.95</v>
      </c>
      <c r="F100" s="42">
        <v>30</v>
      </c>
      <c r="G100" s="34">
        <v>839</v>
      </c>
      <c r="H100" s="34">
        <f t="shared" si="5"/>
        <v>336</v>
      </c>
      <c r="I100" s="42">
        <v>503</v>
      </c>
    </row>
    <row r="101" ht="21" customHeight="1" spans="1:9">
      <c r="A101" s="42">
        <v>15</v>
      </c>
      <c r="B101" s="43" t="s">
        <v>97</v>
      </c>
      <c r="C101" s="42" t="s">
        <v>111</v>
      </c>
      <c r="D101" s="42" t="s">
        <v>14</v>
      </c>
      <c r="E101" s="42">
        <v>27.95</v>
      </c>
      <c r="F101" s="42">
        <v>24</v>
      </c>
      <c r="G101" s="34">
        <v>671</v>
      </c>
      <c r="H101" s="34">
        <f t="shared" si="5"/>
        <v>268</v>
      </c>
      <c r="I101" s="42">
        <v>403</v>
      </c>
    </row>
    <row r="102" ht="21" customHeight="1" spans="1:9">
      <c r="A102" s="42">
        <v>16</v>
      </c>
      <c r="B102" s="43" t="s">
        <v>97</v>
      </c>
      <c r="C102" s="42" t="s">
        <v>112</v>
      </c>
      <c r="D102" s="42" t="s">
        <v>14</v>
      </c>
      <c r="E102" s="42">
        <v>25</v>
      </c>
      <c r="F102" s="42">
        <v>57.5</v>
      </c>
      <c r="G102" s="34">
        <v>1438</v>
      </c>
      <c r="H102" s="34">
        <f t="shared" si="5"/>
        <v>432</v>
      </c>
      <c r="I102" s="42">
        <v>1006</v>
      </c>
    </row>
    <row r="103" ht="21" customHeight="1" spans="1:9">
      <c r="A103" s="42">
        <v>17</v>
      </c>
      <c r="B103" s="43" t="s">
        <v>97</v>
      </c>
      <c r="C103" s="42" t="s">
        <v>113</v>
      </c>
      <c r="D103" s="42" t="s">
        <v>14</v>
      </c>
      <c r="E103" s="42">
        <v>27.95</v>
      </c>
      <c r="F103" s="42">
        <v>20</v>
      </c>
      <c r="G103" s="34">
        <v>559</v>
      </c>
      <c r="H103" s="34">
        <f t="shared" si="5"/>
        <v>224</v>
      </c>
      <c r="I103" s="42">
        <v>335</v>
      </c>
    </row>
    <row r="104" ht="21" customHeight="1" spans="1:9">
      <c r="A104" s="42">
        <v>18</v>
      </c>
      <c r="B104" s="43" t="s">
        <v>97</v>
      </c>
      <c r="C104" s="42" t="s">
        <v>114</v>
      </c>
      <c r="D104" s="42" t="s">
        <v>14</v>
      </c>
      <c r="E104" s="42">
        <v>27.95</v>
      </c>
      <c r="F104" s="42">
        <v>8</v>
      </c>
      <c r="G104" s="34">
        <v>224</v>
      </c>
      <c r="H104" s="34">
        <f t="shared" si="5"/>
        <v>90</v>
      </c>
      <c r="I104" s="42">
        <v>134</v>
      </c>
    </row>
    <row r="105" ht="21" customHeight="1" spans="1:9">
      <c r="A105" s="42">
        <v>19</v>
      </c>
      <c r="B105" s="43" t="s">
        <v>97</v>
      </c>
      <c r="C105" s="42" t="s">
        <v>115</v>
      </c>
      <c r="D105" s="42" t="s">
        <v>14</v>
      </c>
      <c r="E105" s="42">
        <v>27.95</v>
      </c>
      <c r="F105" s="42">
        <v>9</v>
      </c>
      <c r="G105" s="34">
        <v>252</v>
      </c>
      <c r="H105" s="34">
        <f t="shared" si="5"/>
        <v>101</v>
      </c>
      <c r="I105" s="42">
        <v>151</v>
      </c>
    </row>
    <row r="106" ht="21" customHeight="1" spans="1:9">
      <c r="A106" s="42">
        <v>20</v>
      </c>
      <c r="B106" s="43" t="s">
        <v>97</v>
      </c>
      <c r="C106" s="42" t="s">
        <v>116</v>
      </c>
      <c r="D106" s="42" t="s">
        <v>14</v>
      </c>
      <c r="E106" s="42">
        <v>27.95</v>
      </c>
      <c r="F106" s="42">
        <v>6</v>
      </c>
      <c r="G106" s="34">
        <v>168</v>
      </c>
      <c r="H106" s="34">
        <f t="shared" si="5"/>
        <v>67</v>
      </c>
      <c r="I106" s="42">
        <v>101</v>
      </c>
    </row>
    <row r="107" ht="21" customHeight="1" spans="1:9">
      <c r="A107" s="42">
        <v>21</v>
      </c>
      <c r="B107" s="43" t="s">
        <v>97</v>
      </c>
      <c r="C107" s="42" t="s">
        <v>117</v>
      </c>
      <c r="D107" s="42" t="s">
        <v>14</v>
      </c>
      <c r="E107" s="42">
        <v>27.95</v>
      </c>
      <c r="F107" s="42">
        <v>14.84</v>
      </c>
      <c r="G107" s="34">
        <v>415</v>
      </c>
      <c r="H107" s="34">
        <f t="shared" si="5"/>
        <v>166</v>
      </c>
      <c r="I107" s="42">
        <v>249</v>
      </c>
    </row>
    <row r="108" ht="21" customHeight="1" spans="1:9">
      <c r="A108" s="42">
        <v>22</v>
      </c>
      <c r="B108" s="43" t="s">
        <v>97</v>
      </c>
      <c r="C108" s="42" t="s">
        <v>118</v>
      </c>
      <c r="D108" s="42" t="s">
        <v>14</v>
      </c>
      <c r="E108" s="42">
        <v>27.95</v>
      </c>
      <c r="F108" s="42">
        <v>18.4</v>
      </c>
      <c r="G108" s="34">
        <v>514</v>
      </c>
      <c r="H108" s="34">
        <f t="shared" si="5"/>
        <v>206</v>
      </c>
      <c r="I108" s="42">
        <v>308</v>
      </c>
    </row>
    <row r="109" ht="21" customHeight="1" spans="1:9">
      <c r="A109" s="42">
        <v>23</v>
      </c>
      <c r="B109" s="43" t="s">
        <v>97</v>
      </c>
      <c r="C109" s="42" t="s">
        <v>119</v>
      </c>
      <c r="D109" s="42" t="s">
        <v>14</v>
      </c>
      <c r="E109" s="42">
        <v>27.95</v>
      </c>
      <c r="F109" s="42">
        <v>30</v>
      </c>
      <c r="G109" s="34">
        <v>839</v>
      </c>
      <c r="H109" s="34">
        <f t="shared" si="5"/>
        <v>336</v>
      </c>
      <c r="I109" s="42">
        <v>503</v>
      </c>
    </row>
    <row r="110" ht="21" customHeight="1" spans="1:9">
      <c r="A110" s="42">
        <v>24</v>
      </c>
      <c r="B110" s="43" t="s">
        <v>97</v>
      </c>
      <c r="C110" s="42" t="s">
        <v>120</v>
      </c>
      <c r="D110" s="42" t="s">
        <v>14</v>
      </c>
      <c r="E110" s="42">
        <v>27.95</v>
      </c>
      <c r="F110" s="42">
        <v>24</v>
      </c>
      <c r="G110" s="34">
        <v>671</v>
      </c>
      <c r="H110" s="34">
        <f t="shared" si="5"/>
        <v>268</v>
      </c>
      <c r="I110" s="42">
        <v>403</v>
      </c>
    </row>
    <row r="111" ht="21" customHeight="1" spans="1:9">
      <c r="A111" s="42">
        <v>25</v>
      </c>
      <c r="B111" s="43" t="s">
        <v>97</v>
      </c>
      <c r="C111" s="42" t="s">
        <v>121</v>
      </c>
      <c r="D111" s="42" t="s">
        <v>14</v>
      </c>
      <c r="E111" s="42">
        <v>27.95</v>
      </c>
      <c r="F111" s="42">
        <v>17.16</v>
      </c>
      <c r="G111" s="34">
        <v>480</v>
      </c>
      <c r="H111" s="34">
        <f t="shared" si="5"/>
        <v>192</v>
      </c>
      <c r="I111" s="42">
        <v>288</v>
      </c>
    </row>
    <row r="112" ht="21" customHeight="1" spans="1:9">
      <c r="A112" s="42">
        <v>26</v>
      </c>
      <c r="B112" s="43" t="s">
        <v>97</v>
      </c>
      <c r="C112" s="42" t="s">
        <v>121</v>
      </c>
      <c r="D112" s="42" t="s">
        <v>86</v>
      </c>
      <c r="E112" s="42">
        <v>40</v>
      </c>
      <c r="F112" s="42">
        <v>40</v>
      </c>
      <c r="G112" s="34">
        <v>1600</v>
      </c>
      <c r="H112" s="34">
        <f t="shared" si="5"/>
        <v>640</v>
      </c>
      <c r="I112" s="42">
        <v>960</v>
      </c>
    </row>
    <row r="113" ht="21" customHeight="1" spans="1:9">
      <c r="A113" s="42">
        <v>27</v>
      </c>
      <c r="B113" s="43" t="s">
        <v>97</v>
      </c>
      <c r="C113" s="42" t="s">
        <v>122</v>
      </c>
      <c r="D113" s="42" t="s">
        <v>14</v>
      </c>
      <c r="E113" s="42">
        <v>25</v>
      </c>
      <c r="F113" s="42">
        <v>85</v>
      </c>
      <c r="G113" s="34">
        <v>2125</v>
      </c>
      <c r="H113" s="34">
        <f t="shared" si="5"/>
        <v>637</v>
      </c>
      <c r="I113" s="42">
        <v>1488</v>
      </c>
    </row>
    <row r="114" ht="21" customHeight="1" spans="1:9">
      <c r="A114" s="42">
        <v>28</v>
      </c>
      <c r="B114" s="43" t="s">
        <v>97</v>
      </c>
      <c r="C114" s="42" t="s">
        <v>123</v>
      </c>
      <c r="D114" s="42" t="s">
        <v>86</v>
      </c>
      <c r="E114" s="42">
        <v>40</v>
      </c>
      <c r="F114" s="42">
        <v>34.56</v>
      </c>
      <c r="G114" s="34">
        <v>1382</v>
      </c>
      <c r="H114" s="34">
        <f t="shared" si="5"/>
        <v>553</v>
      </c>
      <c r="I114" s="42">
        <v>829</v>
      </c>
    </row>
    <row r="115" ht="21" customHeight="1" spans="1:9">
      <c r="A115" s="42">
        <v>29</v>
      </c>
      <c r="B115" s="43" t="s">
        <v>97</v>
      </c>
      <c r="C115" s="42" t="s">
        <v>124</v>
      </c>
      <c r="D115" s="42" t="s">
        <v>14</v>
      </c>
      <c r="E115" s="42">
        <v>27.95</v>
      </c>
      <c r="F115" s="42">
        <v>10</v>
      </c>
      <c r="G115" s="34">
        <v>280</v>
      </c>
      <c r="H115" s="34">
        <f t="shared" si="5"/>
        <v>112</v>
      </c>
      <c r="I115" s="42">
        <v>168</v>
      </c>
    </row>
    <row r="116" ht="21" customHeight="1" spans="1:9">
      <c r="A116" s="42">
        <v>30</v>
      </c>
      <c r="B116" s="43" t="s">
        <v>97</v>
      </c>
      <c r="C116" s="42" t="s">
        <v>125</v>
      </c>
      <c r="D116" s="42" t="s">
        <v>14</v>
      </c>
      <c r="E116" s="42">
        <v>27.95</v>
      </c>
      <c r="F116" s="42">
        <v>28</v>
      </c>
      <c r="G116" s="34">
        <v>783</v>
      </c>
      <c r="H116" s="34">
        <f t="shared" si="5"/>
        <v>313</v>
      </c>
      <c r="I116" s="42">
        <v>470</v>
      </c>
    </row>
    <row r="117" ht="21" customHeight="1" spans="1:9">
      <c r="A117" s="42">
        <v>31</v>
      </c>
      <c r="B117" s="43" t="s">
        <v>97</v>
      </c>
      <c r="C117" s="42" t="s">
        <v>126</v>
      </c>
      <c r="D117" s="42" t="s">
        <v>14</v>
      </c>
      <c r="E117" s="42">
        <v>25</v>
      </c>
      <c r="F117" s="42">
        <v>50.1</v>
      </c>
      <c r="G117" s="34">
        <v>1253</v>
      </c>
      <c r="H117" s="34">
        <f t="shared" si="5"/>
        <v>376</v>
      </c>
      <c r="I117" s="42">
        <v>877</v>
      </c>
    </row>
    <row r="118" ht="21" customHeight="1" spans="1:9">
      <c r="A118" s="42">
        <v>32</v>
      </c>
      <c r="B118" s="43" t="s">
        <v>97</v>
      </c>
      <c r="C118" s="42" t="s">
        <v>127</v>
      </c>
      <c r="D118" s="42" t="s">
        <v>14</v>
      </c>
      <c r="E118" s="42">
        <v>27.95</v>
      </c>
      <c r="F118" s="42">
        <v>19.18</v>
      </c>
      <c r="G118" s="34">
        <v>536</v>
      </c>
      <c r="H118" s="34">
        <f t="shared" ref="H118:H152" si="6">G118-I118</f>
        <v>214</v>
      </c>
      <c r="I118" s="42">
        <v>322</v>
      </c>
    </row>
    <row r="119" ht="21" customHeight="1" spans="1:9">
      <c r="A119" s="42">
        <v>33</v>
      </c>
      <c r="B119" s="43" t="s">
        <v>97</v>
      </c>
      <c r="C119" s="42" t="s">
        <v>128</v>
      </c>
      <c r="D119" s="42" t="s">
        <v>14</v>
      </c>
      <c r="E119" s="42">
        <v>27.95</v>
      </c>
      <c r="F119" s="42">
        <v>17.56</v>
      </c>
      <c r="G119" s="34">
        <v>491</v>
      </c>
      <c r="H119" s="34">
        <f t="shared" si="6"/>
        <v>196</v>
      </c>
      <c r="I119" s="42">
        <v>295</v>
      </c>
    </row>
    <row r="120" ht="21" customHeight="1" spans="1:9">
      <c r="A120" s="42">
        <v>34</v>
      </c>
      <c r="B120" s="43" t="s">
        <v>97</v>
      </c>
      <c r="C120" s="42" t="s">
        <v>129</v>
      </c>
      <c r="D120" s="42" t="s">
        <v>14</v>
      </c>
      <c r="E120" s="42">
        <v>27.95</v>
      </c>
      <c r="F120" s="42">
        <v>5.19</v>
      </c>
      <c r="G120" s="34">
        <v>145</v>
      </c>
      <c r="H120" s="34">
        <f t="shared" si="6"/>
        <v>58</v>
      </c>
      <c r="I120" s="42">
        <v>87</v>
      </c>
    </row>
    <row r="121" ht="21" customHeight="1" spans="1:9">
      <c r="A121" s="42">
        <v>35</v>
      </c>
      <c r="B121" s="43" t="s">
        <v>97</v>
      </c>
      <c r="C121" s="42" t="s">
        <v>130</v>
      </c>
      <c r="D121" s="42" t="s">
        <v>14</v>
      </c>
      <c r="E121" s="42">
        <v>27.95</v>
      </c>
      <c r="F121" s="42">
        <v>8.52</v>
      </c>
      <c r="G121" s="34">
        <v>238</v>
      </c>
      <c r="H121" s="34">
        <f t="shared" si="6"/>
        <v>95</v>
      </c>
      <c r="I121" s="42">
        <v>143</v>
      </c>
    </row>
    <row r="122" ht="21" customHeight="1" spans="1:9">
      <c r="A122" s="42">
        <v>36</v>
      </c>
      <c r="B122" s="43" t="s">
        <v>97</v>
      </c>
      <c r="C122" s="42" t="s">
        <v>131</v>
      </c>
      <c r="D122" s="42" t="s">
        <v>14</v>
      </c>
      <c r="E122" s="42">
        <v>25</v>
      </c>
      <c r="F122" s="42">
        <v>55</v>
      </c>
      <c r="G122" s="34">
        <v>1375</v>
      </c>
      <c r="H122" s="34">
        <f t="shared" si="6"/>
        <v>413</v>
      </c>
      <c r="I122" s="42">
        <v>962</v>
      </c>
    </row>
    <row r="123" ht="21" customHeight="1" spans="1:9">
      <c r="A123" s="42">
        <v>37</v>
      </c>
      <c r="B123" s="43" t="s">
        <v>97</v>
      </c>
      <c r="C123" s="42" t="s">
        <v>132</v>
      </c>
      <c r="D123" s="42" t="s">
        <v>99</v>
      </c>
      <c r="E123" s="42">
        <v>30</v>
      </c>
      <c r="F123" s="42">
        <v>8</v>
      </c>
      <c r="G123" s="34">
        <v>240</v>
      </c>
      <c r="H123" s="34">
        <f t="shared" si="6"/>
        <v>96</v>
      </c>
      <c r="I123" s="42">
        <v>144</v>
      </c>
    </row>
    <row r="124" ht="21" customHeight="1" spans="1:9">
      <c r="A124" s="42">
        <v>38</v>
      </c>
      <c r="B124" s="43" t="s">
        <v>97</v>
      </c>
      <c r="C124" s="42" t="s">
        <v>132</v>
      </c>
      <c r="D124" s="42" t="s">
        <v>14</v>
      </c>
      <c r="E124" s="42">
        <v>27.95</v>
      </c>
      <c r="F124" s="42">
        <v>35.8</v>
      </c>
      <c r="G124" s="34">
        <v>1001</v>
      </c>
      <c r="H124" s="34">
        <f t="shared" si="6"/>
        <v>400</v>
      </c>
      <c r="I124" s="42">
        <v>601</v>
      </c>
    </row>
    <row r="125" ht="21" customHeight="1" spans="1:9">
      <c r="A125" s="42">
        <v>39</v>
      </c>
      <c r="B125" s="43" t="s">
        <v>97</v>
      </c>
      <c r="C125" s="42" t="s">
        <v>133</v>
      </c>
      <c r="D125" s="42" t="s">
        <v>14</v>
      </c>
      <c r="E125" s="42">
        <v>25</v>
      </c>
      <c r="F125" s="42">
        <v>70</v>
      </c>
      <c r="G125" s="34">
        <v>1750</v>
      </c>
      <c r="H125" s="34">
        <f t="shared" si="6"/>
        <v>525</v>
      </c>
      <c r="I125" s="42">
        <v>1225</v>
      </c>
    </row>
    <row r="126" ht="21" customHeight="1" spans="1:9">
      <c r="A126" s="42">
        <v>40</v>
      </c>
      <c r="B126" s="43" t="s">
        <v>97</v>
      </c>
      <c r="C126" s="42" t="s">
        <v>134</v>
      </c>
      <c r="D126" s="42" t="s">
        <v>86</v>
      </c>
      <c r="E126" s="42">
        <v>40</v>
      </c>
      <c r="F126" s="42">
        <v>5</v>
      </c>
      <c r="G126" s="34">
        <v>200</v>
      </c>
      <c r="H126" s="34">
        <f t="shared" si="6"/>
        <v>80</v>
      </c>
      <c r="I126" s="42">
        <v>120</v>
      </c>
    </row>
    <row r="127" ht="21" customHeight="1" spans="1:9">
      <c r="A127" s="42">
        <v>41</v>
      </c>
      <c r="B127" s="43" t="s">
        <v>97</v>
      </c>
      <c r="C127" s="42" t="s">
        <v>134</v>
      </c>
      <c r="D127" s="42" t="s">
        <v>99</v>
      </c>
      <c r="E127" s="42">
        <v>30</v>
      </c>
      <c r="F127" s="42">
        <v>45</v>
      </c>
      <c r="G127" s="34">
        <v>1350</v>
      </c>
      <c r="H127" s="34">
        <f t="shared" si="6"/>
        <v>540</v>
      </c>
      <c r="I127" s="42">
        <v>810</v>
      </c>
    </row>
    <row r="128" ht="21" customHeight="1" spans="1:9">
      <c r="A128" s="42">
        <v>42</v>
      </c>
      <c r="B128" s="43" t="s">
        <v>97</v>
      </c>
      <c r="C128" s="42" t="s">
        <v>134</v>
      </c>
      <c r="D128" s="42" t="s">
        <v>14</v>
      </c>
      <c r="E128" s="42">
        <v>27.95</v>
      </c>
      <c r="F128" s="42">
        <v>50</v>
      </c>
      <c r="G128" s="34">
        <v>1398</v>
      </c>
      <c r="H128" s="34">
        <f t="shared" si="6"/>
        <v>559</v>
      </c>
      <c r="I128" s="42">
        <v>839</v>
      </c>
    </row>
    <row r="129" ht="21" customHeight="1" spans="1:9">
      <c r="A129" s="42">
        <v>43</v>
      </c>
      <c r="B129" s="43" t="s">
        <v>97</v>
      </c>
      <c r="C129" s="42" t="s">
        <v>135</v>
      </c>
      <c r="D129" s="42" t="s">
        <v>99</v>
      </c>
      <c r="E129" s="42">
        <v>30</v>
      </c>
      <c r="F129" s="42">
        <v>30</v>
      </c>
      <c r="G129" s="34">
        <v>900</v>
      </c>
      <c r="H129" s="34">
        <f t="shared" si="6"/>
        <v>360</v>
      </c>
      <c r="I129" s="42">
        <v>540</v>
      </c>
    </row>
    <row r="130" ht="21" customHeight="1" spans="1:9">
      <c r="A130" s="42">
        <v>44</v>
      </c>
      <c r="B130" s="43" t="s">
        <v>97</v>
      </c>
      <c r="C130" s="42" t="s">
        <v>135</v>
      </c>
      <c r="D130" s="42" t="s">
        <v>14</v>
      </c>
      <c r="E130" s="42">
        <v>27.95</v>
      </c>
      <c r="F130" s="42">
        <v>30</v>
      </c>
      <c r="G130" s="34">
        <v>839</v>
      </c>
      <c r="H130" s="34">
        <f t="shared" si="6"/>
        <v>336</v>
      </c>
      <c r="I130" s="42">
        <v>503</v>
      </c>
    </row>
    <row r="131" ht="21" customHeight="1" spans="1:9">
      <c r="A131" s="42">
        <v>45</v>
      </c>
      <c r="B131" s="43" t="s">
        <v>97</v>
      </c>
      <c r="C131" s="42" t="s">
        <v>136</v>
      </c>
      <c r="D131" s="42" t="s">
        <v>99</v>
      </c>
      <c r="E131" s="42">
        <v>30</v>
      </c>
      <c r="F131" s="42">
        <v>50</v>
      </c>
      <c r="G131" s="34">
        <v>1500</v>
      </c>
      <c r="H131" s="34">
        <f t="shared" si="6"/>
        <v>600</v>
      </c>
      <c r="I131" s="42">
        <v>900</v>
      </c>
    </row>
    <row r="132" ht="21" customHeight="1" spans="1:9">
      <c r="A132" s="42">
        <v>46</v>
      </c>
      <c r="B132" s="43" t="s">
        <v>97</v>
      </c>
      <c r="C132" s="42" t="s">
        <v>136</v>
      </c>
      <c r="D132" s="42" t="s">
        <v>14</v>
      </c>
      <c r="E132" s="42">
        <v>27.95</v>
      </c>
      <c r="F132" s="42">
        <v>50</v>
      </c>
      <c r="G132" s="34">
        <v>1397</v>
      </c>
      <c r="H132" s="34">
        <f t="shared" si="6"/>
        <v>558</v>
      </c>
      <c r="I132" s="42">
        <v>839</v>
      </c>
    </row>
    <row r="133" ht="21" customHeight="1" spans="1:9">
      <c r="A133" s="42">
        <v>47</v>
      </c>
      <c r="B133" s="43" t="s">
        <v>97</v>
      </c>
      <c r="C133" s="42" t="s">
        <v>137</v>
      </c>
      <c r="D133" s="42" t="s">
        <v>99</v>
      </c>
      <c r="E133" s="42">
        <v>25</v>
      </c>
      <c r="F133" s="42">
        <v>54.6</v>
      </c>
      <c r="G133" s="34">
        <v>1365</v>
      </c>
      <c r="H133" s="34">
        <f t="shared" si="6"/>
        <v>410</v>
      </c>
      <c r="I133" s="42">
        <v>955</v>
      </c>
    </row>
    <row r="134" ht="21" customHeight="1" spans="1:9">
      <c r="A134" s="42">
        <v>48</v>
      </c>
      <c r="B134" s="43" t="s">
        <v>97</v>
      </c>
      <c r="C134" s="42" t="s">
        <v>137</v>
      </c>
      <c r="D134" s="42" t="s">
        <v>14</v>
      </c>
      <c r="E134" s="42">
        <v>25</v>
      </c>
      <c r="F134" s="42">
        <v>54.61</v>
      </c>
      <c r="G134" s="34">
        <v>1365</v>
      </c>
      <c r="H134" s="34">
        <f t="shared" si="6"/>
        <v>409</v>
      </c>
      <c r="I134" s="42">
        <v>956</v>
      </c>
    </row>
    <row r="135" ht="21" customHeight="1" spans="1:9">
      <c r="A135" s="42">
        <v>49</v>
      </c>
      <c r="B135" s="43" t="s">
        <v>97</v>
      </c>
      <c r="C135" s="42" t="s">
        <v>138</v>
      </c>
      <c r="D135" s="42" t="s">
        <v>14</v>
      </c>
      <c r="E135" s="42">
        <v>27.95</v>
      </c>
      <c r="F135" s="42">
        <v>50</v>
      </c>
      <c r="G135" s="34">
        <v>1398</v>
      </c>
      <c r="H135" s="34">
        <f t="shared" si="6"/>
        <v>559</v>
      </c>
      <c r="I135" s="42">
        <v>839</v>
      </c>
    </row>
    <row r="136" ht="21" customHeight="1" spans="1:9">
      <c r="A136" s="42">
        <v>50</v>
      </c>
      <c r="B136" s="43" t="s">
        <v>97</v>
      </c>
      <c r="C136" s="42" t="s">
        <v>139</v>
      </c>
      <c r="D136" s="42" t="s">
        <v>99</v>
      </c>
      <c r="E136" s="42">
        <v>30</v>
      </c>
      <c r="F136" s="42">
        <v>35</v>
      </c>
      <c r="G136" s="34">
        <v>1050</v>
      </c>
      <c r="H136" s="34">
        <f t="shared" si="6"/>
        <v>420</v>
      </c>
      <c r="I136" s="42">
        <v>630</v>
      </c>
    </row>
    <row r="137" ht="21" customHeight="1" spans="1:9">
      <c r="A137" s="42">
        <v>51</v>
      </c>
      <c r="B137" s="43" t="s">
        <v>97</v>
      </c>
      <c r="C137" s="42" t="s">
        <v>139</v>
      </c>
      <c r="D137" s="42" t="s">
        <v>86</v>
      </c>
      <c r="E137" s="42">
        <v>40</v>
      </c>
      <c r="F137" s="42">
        <v>8</v>
      </c>
      <c r="G137" s="34">
        <v>320</v>
      </c>
      <c r="H137" s="34">
        <f t="shared" si="6"/>
        <v>128</v>
      </c>
      <c r="I137" s="42">
        <v>192</v>
      </c>
    </row>
    <row r="138" ht="21" customHeight="1" spans="1:9">
      <c r="A138" s="42">
        <v>52</v>
      </c>
      <c r="B138" s="43" t="s">
        <v>97</v>
      </c>
      <c r="C138" s="42" t="s">
        <v>139</v>
      </c>
      <c r="D138" s="42" t="s">
        <v>14</v>
      </c>
      <c r="E138" s="42">
        <v>27.95</v>
      </c>
      <c r="F138" s="42">
        <v>8</v>
      </c>
      <c r="G138" s="34">
        <v>224</v>
      </c>
      <c r="H138" s="34">
        <f t="shared" si="6"/>
        <v>90</v>
      </c>
      <c r="I138" s="42">
        <v>134</v>
      </c>
    </row>
    <row r="139" ht="21" customHeight="1" spans="1:9">
      <c r="A139" s="42">
        <v>53</v>
      </c>
      <c r="B139" s="43" t="s">
        <v>97</v>
      </c>
      <c r="C139" s="42" t="s">
        <v>140</v>
      </c>
      <c r="D139" s="42" t="s">
        <v>99</v>
      </c>
      <c r="E139" s="42">
        <v>25</v>
      </c>
      <c r="F139" s="42">
        <v>230</v>
      </c>
      <c r="G139" s="34">
        <v>5750</v>
      </c>
      <c r="H139" s="34">
        <f t="shared" si="6"/>
        <v>1725</v>
      </c>
      <c r="I139" s="42">
        <v>4025</v>
      </c>
    </row>
    <row r="140" ht="21" customHeight="1" spans="1:9">
      <c r="A140" s="42">
        <v>54</v>
      </c>
      <c r="B140" s="43" t="s">
        <v>97</v>
      </c>
      <c r="C140" s="42" t="s">
        <v>140</v>
      </c>
      <c r="D140" s="42" t="s">
        <v>86</v>
      </c>
      <c r="E140" s="42">
        <v>40</v>
      </c>
      <c r="F140" s="42">
        <v>20</v>
      </c>
      <c r="G140" s="34">
        <v>800</v>
      </c>
      <c r="H140" s="34">
        <f t="shared" si="6"/>
        <v>320</v>
      </c>
      <c r="I140" s="42">
        <v>480</v>
      </c>
    </row>
    <row r="141" ht="21" customHeight="1" spans="1:9">
      <c r="A141" s="42">
        <v>55</v>
      </c>
      <c r="B141" s="43" t="s">
        <v>97</v>
      </c>
      <c r="C141" s="42" t="s">
        <v>140</v>
      </c>
      <c r="D141" s="42" t="s">
        <v>14</v>
      </c>
      <c r="E141" s="42">
        <v>25</v>
      </c>
      <c r="F141" s="42">
        <v>150</v>
      </c>
      <c r="G141" s="34">
        <v>3750</v>
      </c>
      <c r="H141" s="34">
        <f t="shared" si="6"/>
        <v>1125</v>
      </c>
      <c r="I141" s="42">
        <v>2625</v>
      </c>
    </row>
    <row r="142" ht="21" customHeight="1" spans="1:9">
      <c r="A142" s="42">
        <v>56</v>
      </c>
      <c r="B142" s="43" t="s">
        <v>97</v>
      </c>
      <c r="C142" s="42" t="s">
        <v>141</v>
      </c>
      <c r="D142" s="42" t="s">
        <v>86</v>
      </c>
      <c r="E142" s="42">
        <v>40</v>
      </c>
      <c r="F142" s="42">
        <v>40</v>
      </c>
      <c r="G142" s="34">
        <v>1600</v>
      </c>
      <c r="H142" s="34">
        <f t="shared" si="6"/>
        <v>640</v>
      </c>
      <c r="I142" s="42">
        <v>960</v>
      </c>
    </row>
    <row r="143" ht="21" customHeight="1" spans="1:9">
      <c r="A143" s="42">
        <v>57</v>
      </c>
      <c r="B143" s="43" t="s">
        <v>97</v>
      </c>
      <c r="C143" s="42" t="s">
        <v>141</v>
      </c>
      <c r="D143" s="42" t="s">
        <v>14</v>
      </c>
      <c r="E143" s="42">
        <v>25</v>
      </c>
      <c r="F143" s="42">
        <v>76.64</v>
      </c>
      <c r="G143" s="34">
        <v>1916</v>
      </c>
      <c r="H143" s="34">
        <f t="shared" si="6"/>
        <v>575</v>
      </c>
      <c r="I143" s="42">
        <v>1341</v>
      </c>
    </row>
    <row r="144" ht="21" customHeight="1" spans="1:9">
      <c r="A144" s="42">
        <v>58</v>
      </c>
      <c r="B144" s="43" t="s">
        <v>97</v>
      </c>
      <c r="C144" s="42" t="s">
        <v>142</v>
      </c>
      <c r="D144" s="42" t="s">
        <v>99</v>
      </c>
      <c r="E144" s="42">
        <v>25</v>
      </c>
      <c r="F144" s="42">
        <v>64.57</v>
      </c>
      <c r="G144" s="34">
        <v>1614</v>
      </c>
      <c r="H144" s="34">
        <f t="shared" si="6"/>
        <v>484</v>
      </c>
      <c r="I144" s="42">
        <v>1130</v>
      </c>
    </row>
    <row r="145" ht="21" customHeight="1" spans="1:9">
      <c r="A145" s="42">
        <v>59</v>
      </c>
      <c r="B145" s="43" t="s">
        <v>97</v>
      </c>
      <c r="C145" s="42" t="s">
        <v>142</v>
      </c>
      <c r="D145" s="42" t="s">
        <v>14</v>
      </c>
      <c r="E145" s="42">
        <v>25</v>
      </c>
      <c r="F145" s="42">
        <v>75</v>
      </c>
      <c r="G145" s="34">
        <v>1875</v>
      </c>
      <c r="H145" s="34">
        <f t="shared" si="6"/>
        <v>562</v>
      </c>
      <c r="I145" s="42">
        <v>1313</v>
      </c>
    </row>
    <row r="146" ht="21" customHeight="1" spans="1:9">
      <c r="A146" s="42">
        <v>60</v>
      </c>
      <c r="B146" s="43" t="s">
        <v>97</v>
      </c>
      <c r="C146" s="42" t="s">
        <v>143</v>
      </c>
      <c r="D146" s="42" t="s">
        <v>99</v>
      </c>
      <c r="E146" s="42">
        <v>30</v>
      </c>
      <c r="F146" s="42">
        <v>13</v>
      </c>
      <c r="G146" s="34">
        <v>390</v>
      </c>
      <c r="H146" s="34">
        <f t="shared" si="6"/>
        <v>156</v>
      </c>
      <c r="I146" s="42">
        <v>234</v>
      </c>
    </row>
    <row r="147" ht="21" customHeight="1" spans="1:9">
      <c r="A147" s="42">
        <v>61</v>
      </c>
      <c r="B147" s="43" t="s">
        <v>97</v>
      </c>
      <c r="C147" s="42" t="s">
        <v>143</v>
      </c>
      <c r="D147" s="42" t="s">
        <v>14</v>
      </c>
      <c r="E147" s="42">
        <v>27.95</v>
      </c>
      <c r="F147" s="42">
        <v>13</v>
      </c>
      <c r="G147" s="34">
        <v>363</v>
      </c>
      <c r="H147" s="34">
        <f t="shared" si="6"/>
        <v>145</v>
      </c>
      <c r="I147" s="42">
        <v>218</v>
      </c>
    </row>
    <row r="148" ht="21" customHeight="1" spans="1:9">
      <c r="A148" s="42">
        <v>62</v>
      </c>
      <c r="B148" s="43" t="s">
        <v>97</v>
      </c>
      <c r="C148" s="42" t="s">
        <v>144</v>
      </c>
      <c r="D148" s="42" t="s">
        <v>99</v>
      </c>
      <c r="E148" s="42">
        <v>30</v>
      </c>
      <c r="F148" s="42">
        <v>23</v>
      </c>
      <c r="G148" s="34">
        <v>690</v>
      </c>
      <c r="H148" s="34">
        <f t="shared" si="6"/>
        <v>276</v>
      </c>
      <c r="I148" s="42">
        <v>414</v>
      </c>
    </row>
    <row r="149" ht="21" customHeight="1" spans="1:9">
      <c r="A149" s="42">
        <v>63</v>
      </c>
      <c r="B149" s="43" t="s">
        <v>97</v>
      </c>
      <c r="C149" s="42" t="s">
        <v>144</v>
      </c>
      <c r="D149" s="42" t="s">
        <v>14</v>
      </c>
      <c r="E149" s="42">
        <v>27.95</v>
      </c>
      <c r="F149" s="42">
        <v>34.5</v>
      </c>
      <c r="G149" s="34">
        <v>964</v>
      </c>
      <c r="H149" s="34">
        <f t="shared" si="6"/>
        <v>386</v>
      </c>
      <c r="I149" s="42">
        <v>578</v>
      </c>
    </row>
    <row r="150" ht="21" customHeight="1" spans="1:9">
      <c r="A150" s="42">
        <v>64</v>
      </c>
      <c r="B150" s="43" t="s">
        <v>97</v>
      </c>
      <c r="C150" s="42" t="s">
        <v>145</v>
      </c>
      <c r="D150" s="42" t="s">
        <v>99</v>
      </c>
      <c r="E150" s="42">
        <v>25</v>
      </c>
      <c r="F150" s="42">
        <v>130</v>
      </c>
      <c r="G150" s="34">
        <v>3250</v>
      </c>
      <c r="H150" s="34">
        <f t="shared" si="6"/>
        <v>975</v>
      </c>
      <c r="I150" s="42">
        <v>2275</v>
      </c>
    </row>
    <row r="151" ht="21" customHeight="1" spans="1:9">
      <c r="A151" s="42">
        <v>65</v>
      </c>
      <c r="B151" s="43" t="s">
        <v>97</v>
      </c>
      <c r="C151" s="42" t="s">
        <v>146</v>
      </c>
      <c r="D151" s="42" t="s">
        <v>14</v>
      </c>
      <c r="E151" s="42">
        <v>27.95</v>
      </c>
      <c r="F151" s="42">
        <v>30</v>
      </c>
      <c r="G151" s="34">
        <v>838</v>
      </c>
      <c r="H151" s="34">
        <f t="shared" si="6"/>
        <v>336</v>
      </c>
      <c r="I151" s="42">
        <v>502</v>
      </c>
    </row>
    <row r="152" ht="21" customHeight="1" spans="1:9">
      <c r="A152" s="42">
        <v>66</v>
      </c>
      <c r="B152" s="43" t="s">
        <v>97</v>
      </c>
      <c r="C152" s="42" t="s">
        <v>147</v>
      </c>
      <c r="D152" s="42" t="s">
        <v>14</v>
      </c>
      <c r="E152" s="42">
        <v>27.95</v>
      </c>
      <c r="F152" s="42">
        <v>49.14</v>
      </c>
      <c r="G152" s="34">
        <v>1373</v>
      </c>
      <c r="H152" s="34">
        <f t="shared" si="6"/>
        <v>549</v>
      </c>
      <c r="I152" s="42">
        <v>824</v>
      </c>
    </row>
    <row r="153" s="2" customFormat="1" ht="21" customHeight="1" spans="1:9">
      <c r="A153" s="46" t="s">
        <v>42</v>
      </c>
      <c r="B153" s="47"/>
      <c r="C153" s="47"/>
      <c r="D153" s="47"/>
      <c r="E153" s="48"/>
      <c r="F153" s="49">
        <f>SUM(F87:F152)</f>
        <v>2547.9</v>
      </c>
      <c r="G153" s="49">
        <f>SUM(G87:G152)</f>
        <v>69772</v>
      </c>
      <c r="H153" s="49">
        <f>SUM(H87:H152)</f>
        <v>24716</v>
      </c>
      <c r="I153" s="49">
        <f>SUM(I87:I152)</f>
        <v>45056</v>
      </c>
    </row>
    <row r="154" s="8" customFormat="1" ht="21" customHeight="1" spans="1:9">
      <c r="A154" s="35">
        <v>1</v>
      </c>
      <c r="B154" s="35" t="s">
        <v>148</v>
      </c>
      <c r="C154" s="35" t="s">
        <v>149</v>
      </c>
      <c r="D154" s="35" t="s">
        <v>14</v>
      </c>
      <c r="E154" s="35">
        <v>25</v>
      </c>
      <c r="F154" s="50">
        <v>76.74</v>
      </c>
      <c r="G154" s="35">
        <v>1919</v>
      </c>
      <c r="H154" s="35">
        <v>576</v>
      </c>
      <c r="I154" s="35">
        <v>1343</v>
      </c>
    </row>
    <row r="155" s="8" customFormat="1" ht="21" customHeight="1" spans="1:9">
      <c r="A155" s="35">
        <v>2</v>
      </c>
      <c r="B155" s="35" t="s">
        <v>148</v>
      </c>
      <c r="C155" s="35" t="s">
        <v>150</v>
      </c>
      <c r="D155" s="35" t="s">
        <v>14</v>
      </c>
      <c r="E155" s="35">
        <v>27.95</v>
      </c>
      <c r="F155" s="35">
        <v>14</v>
      </c>
      <c r="G155" s="35">
        <v>391</v>
      </c>
      <c r="H155" s="35">
        <v>156</v>
      </c>
      <c r="I155" s="35">
        <v>235</v>
      </c>
    </row>
    <row r="156" s="8" customFormat="1" ht="21" customHeight="1" spans="1:9">
      <c r="A156" s="35">
        <v>3</v>
      </c>
      <c r="B156" s="35" t="s">
        <v>148</v>
      </c>
      <c r="C156" s="35" t="s">
        <v>151</v>
      </c>
      <c r="D156" s="35" t="s">
        <v>86</v>
      </c>
      <c r="E156" s="35">
        <v>40</v>
      </c>
      <c r="F156" s="35">
        <v>18.25</v>
      </c>
      <c r="G156" s="35">
        <v>730</v>
      </c>
      <c r="H156" s="35">
        <v>292</v>
      </c>
      <c r="I156" s="35">
        <v>438</v>
      </c>
    </row>
    <row r="157" s="8" customFormat="1" ht="21" customHeight="1" spans="1:9">
      <c r="A157" s="35">
        <v>4</v>
      </c>
      <c r="B157" s="35" t="s">
        <v>148</v>
      </c>
      <c r="C157" s="35" t="s">
        <v>151</v>
      </c>
      <c r="D157" s="35" t="s">
        <v>14</v>
      </c>
      <c r="E157" s="35">
        <v>27.95</v>
      </c>
      <c r="F157" s="35">
        <v>34</v>
      </c>
      <c r="G157" s="35">
        <v>950</v>
      </c>
      <c r="H157" s="35">
        <v>380</v>
      </c>
      <c r="I157" s="35">
        <v>570</v>
      </c>
    </row>
    <row r="158" s="8" customFormat="1" ht="21" customHeight="1" spans="1:9">
      <c r="A158" s="35">
        <v>5</v>
      </c>
      <c r="B158" s="35" t="s">
        <v>148</v>
      </c>
      <c r="C158" s="35" t="s">
        <v>152</v>
      </c>
      <c r="D158" s="35" t="s">
        <v>86</v>
      </c>
      <c r="E158" s="35">
        <v>40</v>
      </c>
      <c r="F158" s="35">
        <v>18.59</v>
      </c>
      <c r="G158" s="35">
        <v>744</v>
      </c>
      <c r="H158" s="35">
        <v>297</v>
      </c>
      <c r="I158" s="35">
        <v>447</v>
      </c>
    </row>
    <row r="159" s="8" customFormat="1" ht="21" customHeight="1" spans="1:9">
      <c r="A159" s="35">
        <v>6</v>
      </c>
      <c r="B159" s="35" t="s">
        <v>148</v>
      </c>
      <c r="C159" s="35" t="s">
        <v>152</v>
      </c>
      <c r="D159" s="35" t="s">
        <v>14</v>
      </c>
      <c r="E159" s="35">
        <v>27.95</v>
      </c>
      <c r="F159" s="35">
        <v>25</v>
      </c>
      <c r="G159" s="35">
        <v>699</v>
      </c>
      <c r="H159" s="35">
        <v>279</v>
      </c>
      <c r="I159" s="35">
        <v>420</v>
      </c>
    </row>
    <row r="160" s="8" customFormat="1" ht="21" customHeight="1" spans="1:9">
      <c r="A160" s="35">
        <v>7</v>
      </c>
      <c r="B160" s="35" t="s">
        <v>148</v>
      </c>
      <c r="C160" s="35" t="s">
        <v>153</v>
      </c>
      <c r="D160" s="35" t="s">
        <v>14</v>
      </c>
      <c r="E160" s="35">
        <v>27.95</v>
      </c>
      <c r="F160" s="35">
        <v>25</v>
      </c>
      <c r="G160" s="35">
        <v>699</v>
      </c>
      <c r="H160" s="35">
        <v>280</v>
      </c>
      <c r="I160" s="35">
        <v>419</v>
      </c>
    </row>
    <row r="161" s="8" customFormat="1" ht="21" customHeight="1" spans="1:9">
      <c r="A161" s="35">
        <v>8</v>
      </c>
      <c r="B161" s="35" t="s">
        <v>148</v>
      </c>
      <c r="C161" s="35" t="s">
        <v>154</v>
      </c>
      <c r="D161" s="35" t="s">
        <v>99</v>
      </c>
      <c r="E161" s="35">
        <v>25</v>
      </c>
      <c r="F161" s="35">
        <v>122.98</v>
      </c>
      <c r="G161" s="35">
        <v>3075</v>
      </c>
      <c r="H161" s="35">
        <v>923</v>
      </c>
      <c r="I161" s="35">
        <v>2152</v>
      </c>
    </row>
    <row r="162" s="8" customFormat="1" ht="21" customHeight="1" spans="1:9">
      <c r="A162" s="35">
        <v>9</v>
      </c>
      <c r="B162" s="35" t="s">
        <v>148</v>
      </c>
      <c r="C162" s="35" t="s">
        <v>154</v>
      </c>
      <c r="D162" s="35" t="s">
        <v>86</v>
      </c>
      <c r="E162" s="35">
        <v>30</v>
      </c>
      <c r="F162" s="35">
        <v>80.04</v>
      </c>
      <c r="G162" s="35">
        <v>2401</v>
      </c>
      <c r="H162" s="35">
        <v>720</v>
      </c>
      <c r="I162" s="35">
        <v>1681</v>
      </c>
    </row>
    <row r="163" s="8" customFormat="1" ht="21" customHeight="1" spans="1:9">
      <c r="A163" s="35">
        <v>10</v>
      </c>
      <c r="B163" s="35" t="s">
        <v>148</v>
      </c>
      <c r="C163" s="35" t="s">
        <v>155</v>
      </c>
      <c r="D163" s="35" t="s">
        <v>86</v>
      </c>
      <c r="E163" s="35">
        <v>40</v>
      </c>
      <c r="F163" s="35">
        <v>24.05</v>
      </c>
      <c r="G163" s="35">
        <v>962</v>
      </c>
      <c r="H163" s="35">
        <v>385</v>
      </c>
      <c r="I163" s="35">
        <v>577</v>
      </c>
    </row>
    <row r="164" s="8" customFormat="1" ht="21" customHeight="1" spans="1:9">
      <c r="A164" s="35">
        <v>11</v>
      </c>
      <c r="B164" s="35" t="s">
        <v>148</v>
      </c>
      <c r="C164" s="35" t="s">
        <v>156</v>
      </c>
      <c r="D164" s="35" t="s">
        <v>99</v>
      </c>
      <c r="E164" s="35">
        <v>25</v>
      </c>
      <c r="F164" s="35">
        <v>190.08</v>
      </c>
      <c r="G164" s="35">
        <v>4752</v>
      </c>
      <c r="H164" s="35">
        <v>1426</v>
      </c>
      <c r="I164" s="35">
        <v>3326</v>
      </c>
    </row>
    <row r="165" s="8" customFormat="1" ht="21" customHeight="1" spans="1:9">
      <c r="A165" s="35">
        <v>12</v>
      </c>
      <c r="B165" s="35" t="s">
        <v>148</v>
      </c>
      <c r="C165" s="35" t="s">
        <v>157</v>
      </c>
      <c r="D165" s="35" t="s">
        <v>99</v>
      </c>
      <c r="E165" s="35">
        <v>30</v>
      </c>
      <c r="F165" s="35">
        <v>29</v>
      </c>
      <c r="G165" s="35">
        <v>870</v>
      </c>
      <c r="H165" s="35">
        <v>348</v>
      </c>
      <c r="I165" s="35">
        <v>522</v>
      </c>
    </row>
    <row r="166" s="8" customFormat="1" ht="21" customHeight="1" spans="1:9">
      <c r="A166" s="35">
        <v>13</v>
      </c>
      <c r="B166" s="35" t="s">
        <v>148</v>
      </c>
      <c r="C166" s="35" t="s">
        <v>158</v>
      </c>
      <c r="D166" s="35" t="s">
        <v>99</v>
      </c>
      <c r="E166" s="35">
        <v>30</v>
      </c>
      <c r="F166" s="35">
        <v>18</v>
      </c>
      <c r="G166" s="35">
        <v>540</v>
      </c>
      <c r="H166" s="35">
        <v>216</v>
      </c>
      <c r="I166" s="35">
        <v>324</v>
      </c>
    </row>
    <row r="167" s="8" customFormat="1" ht="21" customHeight="1" spans="1:9">
      <c r="A167" s="35">
        <v>14</v>
      </c>
      <c r="B167" s="35" t="s">
        <v>148</v>
      </c>
      <c r="C167" s="35" t="s">
        <v>159</v>
      </c>
      <c r="D167" s="35" t="s">
        <v>99</v>
      </c>
      <c r="E167" s="35">
        <v>30</v>
      </c>
      <c r="F167" s="35">
        <v>26</v>
      </c>
      <c r="G167" s="35">
        <v>780</v>
      </c>
      <c r="H167" s="35">
        <v>312</v>
      </c>
      <c r="I167" s="35">
        <v>468</v>
      </c>
    </row>
    <row r="168" s="8" customFormat="1" ht="21" customHeight="1" spans="1:9">
      <c r="A168" s="35">
        <v>15</v>
      </c>
      <c r="B168" s="35" t="s">
        <v>148</v>
      </c>
      <c r="C168" s="35" t="s">
        <v>160</v>
      </c>
      <c r="D168" s="35" t="s">
        <v>99</v>
      </c>
      <c r="E168" s="35">
        <v>30</v>
      </c>
      <c r="F168" s="35">
        <v>25</v>
      </c>
      <c r="G168" s="35">
        <v>750</v>
      </c>
      <c r="H168" s="35">
        <v>300</v>
      </c>
      <c r="I168" s="35">
        <v>450</v>
      </c>
    </row>
    <row r="169" s="8" customFormat="1" ht="21" customHeight="1" spans="1:9">
      <c r="A169" s="35">
        <v>16</v>
      </c>
      <c r="B169" s="35" t="s">
        <v>148</v>
      </c>
      <c r="C169" s="35" t="s">
        <v>161</v>
      </c>
      <c r="D169" s="35" t="s">
        <v>99</v>
      </c>
      <c r="E169" s="35">
        <v>30</v>
      </c>
      <c r="F169" s="35">
        <v>30</v>
      </c>
      <c r="G169" s="35">
        <v>900</v>
      </c>
      <c r="H169" s="35">
        <v>360</v>
      </c>
      <c r="I169" s="35">
        <v>540</v>
      </c>
    </row>
    <row r="170" s="8" customFormat="1" ht="21" customHeight="1" spans="1:9">
      <c r="A170" s="35">
        <v>17</v>
      </c>
      <c r="B170" s="35" t="s">
        <v>148</v>
      </c>
      <c r="C170" s="35" t="s">
        <v>162</v>
      </c>
      <c r="D170" s="35" t="s">
        <v>99</v>
      </c>
      <c r="E170" s="35">
        <v>30</v>
      </c>
      <c r="F170" s="35">
        <v>32</v>
      </c>
      <c r="G170" s="35">
        <v>960</v>
      </c>
      <c r="H170" s="35">
        <v>384</v>
      </c>
      <c r="I170" s="35">
        <v>576</v>
      </c>
    </row>
    <row r="171" s="8" customFormat="1" ht="21" customHeight="1" spans="1:9">
      <c r="A171" s="35">
        <v>18</v>
      </c>
      <c r="B171" s="35" t="s">
        <v>148</v>
      </c>
      <c r="C171" s="36" t="s">
        <v>163</v>
      </c>
      <c r="D171" s="35" t="s">
        <v>99</v>
      </c>
      <c r="E171" s="35">
        <v>25</v>
      </c>
      <c r="F171" s="35">
        <v>103</v>
      </c>
      <c r="G171" s="35">
        <v>2575</v>
      </c>
      <c r="H171" s="35">
        <v>773</v>
      </c>
      <c r="I171" s="35">
        <v>1802</v>
      </c>
    </row>
    <row r="172" s="8" customFormat="1" ht="21" customHeight="1" spans="1:9">
      <c r="A172" s="35">
        <v>19</v>
      </c>
      <c r="B172" s="35" t="s">
        <v>148</v>
      </c>
      <c r="C172" s="36" t="s">
        <v>164</v>
      </c>
      <c r="D172" s="35" t="s">
        <v>99</v>
      </c>
      <c r="E172" s="35">
        <v>30</v>
      </c>
      <c r="F172" s="35">
        <v>18</v>
      </c>
      <c r="G172" s="35">
        <v>540</v>
      </c>
      <c r="H172" s="35">
        <v>216</v>
      </c>
      <c r="I172" s="35">
        <v>324</v>
      </c>
    </row>
    <row r="173" s="8" customFormat="1" ht="21" customHeight="1" spans="1:9">
      <c r="A173" s="35">
        <v>20</v>
      </c>
      <c r="B173" s="35" t="s">
        <v>148</v>
      </c>
      <c r="C173" s="36" t="s">
        <v>165</v>
      </c>
      <c r="D173" s="35" t="s">
        <v>99</v>
      </c>
      <c r="E173" s="35">
        <v>30</v>
      </c>
      <c r="F173" s="35">
        <v>22</v>
      </c>
      <c r="G173" s="35">
        <v>660</v>
      </c>
      <c r="H173" s="35">
        <v>264</v>
      </c>
      <c r="I173" s="35">
        <v>396</v>
      </c>
    </row>
    <row r="174" s="8" customFormat="1" ht="21" customHeight="1" spans="1:9">
      <c r="A174" s="35">
        <v>21</v>
      </c>
      <c r="B174" s="35" t="s">
        <v>148</v>
      </c>
      <c r="C174" s="35" t="s">
        <v>166</v>
      </c>
      <c r="D174" s="35" t="s">
        <v>99</v>
      </c>
      <c r="E174" s="35">
        <v>30</v>
      </c>
      <c r="F174" s="35">
        <v>24</v>
      </c>
      <c r="G174" s="35">
        <v>720</v>
      </c>
      <c r="H174" s="35">
        <v>288</v>
      </c>
      <c r="I174" s="35">
        <v>432</v>
      </c>
    </row>
    <row r="175" s="8" customFormat="1" ht="21" customHeight="1" spans="1:9">
      <c r="A175" s="35">
        <v>22</v>
      </c>
      <c r="B175" s="35" t="s">
        <v>148</v>
      </c>
      <c r="C175" s="35" t="s">
        <v>167</v>
      </c>
      <c r="D175" s="35" t="s">
        <v>99</v>
      </c>
      <c r="E175" s="35">
        <v>30</v>
      </c>
      <c r="F175" s="35">
        <v>14</v>
      </c>
      <c r="G175" s="35">
        <v>420</v>
      </c>
      <c r="H175" s="35">
        <v>168</v>
      </c>
      <c r="I175" s="35">
        <v>252</v>
      </c>
    </row>
    <row r="176" s="8" customFormat="1" ht="21" customHeight="1" spans="1:9">
      <c r="A176" s="35">
        <v>23</v>
      </c>
      <c r="B176" s="35" t="s">
        <v>148</v>
      </c>
      <c r="C176" s="35" t="s">
        <v>168</v>
      </c>
      <c r="D176" s="35" t="s">
        <v>99</v>
      </c>
      <c r="E176" s="35">
        <v>30</v>
      </c>
      <c r="F176" s="35">
        <v>23.71</v>
      </c>
      <c r="G176" s="35">
        <v>711</v>
      </c>
      <c r="H176" s="35">
        <v>284</v>
      </c>
      <c r="I176" s="35">
        <v>427</v>
      </c>
    </row>
    <row r="177" s="8" customFormat="1" ht="21" customHeight="1" spans="1:9">
      <c r="A177" s="35">
        <v>24</v>
      </c>
      <c r="B177" s="35" t="s">
        <v>148</v>
      </c>
      <c r="C177" s="35" t="s">
        <v>169</v>
      </c>
      <c r="D177" s="35" t="s">
        <v>99</v>
      </c>
      <c r="E177" s="35">
        <v>25</v>
      </c>
      <c r="F177" s="35">
        <v>190.86</v>
      </c>
      <c r="G177" s="35">
        <v>4771</v>
      </c>
      <c r="H177" s="35">
        <v>1432</v>
      </c>
      <c r="I177" s="35">
        <v>3339</v>
      </c>
    </row>
    <row r="178" s="8" customFormat="1" ht="21" customHeight="1" spans="1:9">
      <c r="A178" s="35">
        <v>25</v>
      </c>
      <c r="B178" s="35" t="s">
        <v>148</v>
      </c>
      <c r="C178" s="35" t="s">
        <v>169</v>
      </c>
      <c r="D178" s="35" t="s">
        <v>86</v>
      </c>
      <c r="E178" s="35">
        <v>30</v>
      </c>
      <c r="F178" s="35">
        <v>185.42</v>
      </c>
      <c r="G178" s="35">
        <v>5563</v>
      </c>
      <c r="H178" s="35">
        <v>1669</v>
      </c>
      <c r="I178" s="35">
        <v>3894</v>
      </c>
    </row>
    <row r="179" s="8" customFormat="1" ht="21" customHeight="1" spans="1:9">
      <c r="A179" s="35">
        <v>26</v>
      </c>
      <c r="B179" s="35" t="s">
        <v>148</v>
      </c>
      <c r="C179" s="35" t="s">
        <v>169</v>
      </c>
      <c r="D179" s="35" t="s">
        <v>14</v>
      </c>
      <c r="E179" s="35">
        <v>25</v>
      </c>
      <c r="F179" s="35">
        <v>184.97</v>
      </c>
      <c r="G179" s="35">
        <v>4624</v>
      </c>
      <c r="H179" s="35">
        <v>1387</v>
      </c>
      <c r="I179" s="35">
        <v>3237</v>
      </c>
    </row>
    <row r="180" s="8" customFormat="1" ht="21" customHeight="1" spans="1:9">
      <c r="A180" s="35">
        <v>27</v>
      </c>
      <c r="B180" s="35" t="s">
        <v>148</v>
      </c>
      <c r="C180" s="35" t="s">
        <v>170</v>
      </c>
      <c r="D180" s="35" t="s">
        <v>99</v>
      </c>
      <c r="E180" s="35">
        <v>25</v>
      </c>
      <c r="F180" s="35">
        <v>172.3</v>
      </c>
      <c r="G180" s="35">
        <v>4307</v>
      </c>
      <c r="H180" s="35">
        <v>1292</v>
      </c>
      <c r="I180" s="35">
        <v>3015</v>
      </c>
    </row>
    <row r="181" s="8" customFormat="1" ht="21" customHeight="1" spans="1:9">
      <c r="A181" s="35">
        <v>28</v>
      </c>
      <c r="B181" s="35" t="s">
        <v>148</v>
      </c>
      <c r="C181" s="35" t="s">
        <v>170</v>
      </c>
      <c r="D181" s="35" t="s">
        <v>86</v>
      </c>
      <c r="E181" s="35">
        <v>30</v>
      </c>
      <c r="F181" s="35">
        <v>117.02</v>
      </c>
      <c r="G181" s="35">
        <v>3511</v>
      </c>
      <c r="H181" s="35">
        <v>1053</v>
      </c>
      <c r="I181" s="35">
        <v>2458</v>
      </c>
    </row>
    <row r="182" s="8" customFormat="1" ht="21" customHeight="1" spans="1:9">
      <c r="A182" s="35">
        <v>29</v>
      </c>
      <c r="B182" s="35" t="s">
        <v>148</v>
      </c>
      <c r="C182" s="35" t="s">
        <v>170</v>
      </c>
      <c r="D182" s="35" t="s">
        <v>14</v>
      </c>
      <c r="E182" s="35">
        <v>25</v>
      </c>
      <c r="F182" s="35">
        <v>119.45</v>
      </c>
      <c r="G182" s="35">
        <v>2986</v>
      </c>
      <c r="H182" s="35">
        <v>896</v>
      </c>
      <c r="I182" s="35">
        <v>2090</v>
      </c>
    </row>
    <row r="183" s="8" customFormat="1" ht="21" customHeight="1" spans="1:9">
      <c r="A183" s="35">
        <v>30</v>
      </c>
      <c r="B183" s="35" t="s">
        <v>148</v>
      </c>
      <c r="C183" s="35" t="s">
        <v>171</v>
      </c>
      <c r="D183" s="35" t="s">
        <v>86</v>
      </c>
      <c r="E183" s="35">
        <v>40</v>
      </c>
      <c r="F183" s="35">
        <v>40.88</v>
      </c>
      <c r="G183" s="35">
        <v>1635</v>
      </c>
      <c r="H183" s="35">
        <v>654</v>
      </c>
      <c r="I183" s="35">
        <v>981</v>
      </c>
    </row>
    <row r="184" s="8" customFormat="1" ht="21" customHeight="1" spans="1:9">
      <c r="A184" s="35">
        <v>31</v>
      </c>
      <c r="B184" s="35" t="s">
        <v>148</v>
      </c>
      <c r="C184" s="35" t="s">
        <v>171</v>
      </c>
      <c r="D184" s="35" t="s">
        <v>14</v>
      </c>
      <c r="E184" s="35">
        <v>25</v>
      </c>
      <c r="F184" s="35">
        <v>73.13</v>
      </c>
      <c r="G184" s="35">
        <v>1828</v>
      </c>
      <c r="H184" s="35">
        <v>548</v>
      </c>
      <c r="I184" s="35">
        <v>1280</v>
      </c>
    </row>
    <row r="185" s="8" customFormat="1" ht="21" customHeight="1" spans="1:9">
      <c r="A185" s="35">
        <v>32</v>
      </c>
      <c r="B185" s="35" t="s">
        <v>148</v>
      </c>
      <c r="C185" s="35" t="s">
        <v>172</v>
      </c>
      <c r="D185" s="35" t="s">
        <v>14</v>
      </c>
      <c r="E185" s="35">
        <v>25</v>
      </c>
      <c r="F185" s="35">
        <v>52.74</v>
      </c>
      <c r="G185" s="35">
        <v>1318</v>
      </c>
      <c r="H185" s="35">
        <v>395</v>
      </c>
      <c r="I185" s="35">
        <v>923</v>
      </c>
    </row>
    <row r="186" s="8" customFormat="1" ht="21" customHeight="1" spans="1:9">
      <c r="A186" s="35">
        <v>33</v>
      </c>
      <c r="B186" s="35" t="s">
        <v>148</v>
      </c>
      <c r="C186" s="35" t="s">
        <v>173</v>
      </c>
      <c r="D186" s="35" t="s">
        <v>14</v>
      </c>
      <c r="E186" s="35">
        <v>25</v>
      </c>
      <c r="F186" s="35">
        <v>137</v>
      </c>
      <c r="G186" s="35">
        <v>3425</v>
      </c>
      <c r="H186" s="35">
        <v>1027</v>
      </c>
      <c r="I186" s="35">
        <v>2398</v>
      </c>
    </row>
    <row r="187" s="8" customFormat="1" ht="21" customHeight="1" spans="1:9">
      <c r="A187" s="35">
        <v>34</v>
      </c>
      <c r="B187" s="35" t="s">
        <v>148</v>
      </c>
      <c r="C187" s="35" t="s">
        <v>103</v>
      </c>
      <c r="D187" s="35" t="s">
        <v>86</v>
      </c>
      <c r="E187" s="35">
        <v>30</v>
      </c>
      <c r="F187" s="35">
        <v>74.13</v>
      </c>
      <c r="G187" s="35">
        <v>2224</v>
      </c>
      <c r="H187" s="35">
        <v>667</v>
      </c>
      <c r="I187" s="35">
        <v>1557</v>
      </c>
    </row>
    <row r="188" s="8" customFormat="1" ht="21" customHeight="1" spans="1:9">
      <c r="A188" s="35">
        <v>35</v>
      </c>
      <c r="B188" s="35" t="s">
        <v>148</v>
      </c>
      <c r="C188" s="35" t="s">
        <v>174</v>
      </c>
      <c r="D188" s="35" t="s">
        <v>99</v>
      </c>
      <c r="E188" s="35">
        <v>30</v>
      </c>
      <c r="F188" s="35">
        <v>8.15</v>
      </c>
      <c r="G188" s="35">
        <v>245</v>
      </c>
      <c r="H188" s="35">
        <v>98</v>
      </c>
      <c r="I188" s="35">
        <v>147</v>
      </c>
    </row>
    <row r="189" s="8" customFormat="1" ht="21" customHeight="1" spans="1:9">
      <c r="A189" s="35">
        <v>36</v>
      </c>
      <c r="B189" s="35" t="s">
        <v>148</v>
      </c>
      <c r="C189" s="35" t="s">
        <v>175</v>
      </c>
      <c r="D189" s="35" t="s">
        <v>86</v>
      </c>
      <c r="E189" s="35">
        <v>40</v>
      </c>
      <c r="F189" s="50">
        <v>17</v>
      </c>
      <c r="G189" s="35">
        <v>680</v>
      </c>
      <c r="H189" s="35">
        <v>272</v>
      </c>
      <c r="I189" s="35">
        <v>408</v>
      </c>
    </row>
    <row r="190" s="9" customFormat="1" ht="21" customHeight="1" spans="1:9">
      <c r="A190" s="38" t="s">
        <v>42</v>
      </c>
      <c r="B190" s="39"/>
      <c r="C190" s="39"/>
      <c r="D190" s="39"/>
      <c r="E190" s="40"/>
      <c r="F190" s="41">
        <f>SUM(F154:F189)</f>
        <v>2366.49</v>
      </c>
      <c r="G190" s="41">
        <f>SUM(G154:G189)</f>
        <v>64865</v>
      </c>
      <c r="H190" s="41">
        <f>SUM(H154:H189)</f>
        <v>21017</v>
      </c>
      <c r="I190" s="41">
        <f>SUM(I154:I189)</f>
        <v>43848</v>
      </c>
    </row>
    <row r="191" s="1" customFormat="1" ht="23" customHeight="1" spans="1:9">
      <c r="A191" s="33">
        <v>1</v>
      </c>
      <c r="B191" s="33" t="s">
        <v>176</v>
      </c>
      <c r="C191" s="33" t="s">
        <v>177</v>
      </c>
      <c r="D191" s="21" t="s">
        <v>14</v>
      </c>
      <c r="E191" s="21">
        <v>27.95</v>
      </c>
      <c r="F191" s="21">
        <v>43.47</v>
      </c>
      <c r="G191" s="27">
        <v>1215</v>
      </c>
      <c r="H191" s="27">
        <f>G191-I191</f>
        <v>486</v>
      </c>
      <c r="I191" s="21">
        <v>729</v>
      </c>
    </row>
    <row r="192" s="1" customFormat="1" ht="23" customHeight="1" spans="1:9">
      <c r="A192" s="33">
        <v>2</v>
      </c>
      <c r="B192" s="33" t="s">
        <v>176</v>
      </c>
      <c r="C192" s="33" t="s">
        <v>178</v>
      </c>
      <c r="D192" s="21" t="s">
        <v>14</v>
      </c>
      <c r="E192" s="21">
        <v>27.95</v>
      </c>
      <c r="F192" s="21">
        <v>36.85</v>
      </c>
      <c r="G192" s="27">
        <v>1030</v>
      </c>
      <c r="H192" s="27">
        <f t="shared" ref="H192:H199" si="7">G192-I192</f>
        <v>412</v>
      </c>
      <c r="I192" s="21">
        <v>618</v>
      </c>
    </row>
    <row r="193" s="1" customFormat="1" ht="23" customHeight="1" spans="1:9">
      <c r="A193" s="33">
        <v>3</v>
      </c>
      <c r="B193" s="33" t="s">
        <v>176</v>
      </c>
      <c r="C193" s="33" t="s">
        <v>179</v>
      </c>
      <c r="D193" s="21" t="s">
        <v>14</v>
      </c>
      <c r="E193" s="21">
        <v>27.95</v>
      </c>
      <c r="F193" s="21">
        <v>15.41</v>
      </c>
      <c r="G193" s="27">
        <v>431</v>
      </c>
      <c r="H193" s="27">
        <f t="shared" si="7"/>
        <v>172</v>
      </c>
      <c r="I193" s="21">
        <v>259</v>
      </c>
    </row>
    <row r="194" s="1" customFormat="1" ht="23" customHeight="1" spans="1:9">
      <c r="A194" s="33">
        <v>4</v>
      </c>
      <c r="B194" s="33" t="s">
        <v>176</v>
      </c>
      <c r="C194" s="33" t="s">
        <v>180</v>
      </c>
      <c r="D194" s="21" t="s">
        <v>14</v>
      </c>
      <c r="E194" s="21">
        <v>25</v>
      </c>
      <c r="F194" s="21">
        <v>75.85</v>
      </c>
      <c r="G194" s="27">
        <v>1896</v>
      </c>
      <c r="H194" s="27">
        <f t="shared" si="7"/>
        <v>569</v>
      </c>
      <c r="I194" s="21">
        <v>1327</v>
      </c>
    </row>
    <row r="195" s="1" customFormat="1" ht="23" customHeight="1" spans="1:9">
      <c r="A195" s="33">
        <v>5</v>
      </c>
      <c r="B195" s="33" t="s">
        <v>176</v>
      </c>
      <c r="C195" s="33" t="s">
        <v>181</v>
      </c>
      <c r="D195" s="21" t="s">
        <v>14</v>
      </c>
      <c r="E195" s="21">
        <v>25</v>
      </c>
      <c r="F195" s="21">
        <v>57.64</v>
      </c>
      <c r="G195" s="27">
        <v>1441</v>
      </c>
      <c r="H195" s="27">
        <f t="shared" si="7"/>
        <v>433</v>
      </c>
      <c r="I195" s="21">
        <v>1008</v>
      </c>
    </row>
    <row r="196" s="1" customFormat="1" ht="23" customHeight="1" spans="1:9">
      <c r="A196" s="33">
        <v>6</v>
      </c>
      <c r="B196" s="33" t="s">
        <v>176</v>
      </c>
      <c r="C196" s="21" t="s">
        <v>182</v>
      </c>
      <c r="D196" s="21" t="s">
        <v>14</v>
      </c>
      <c r="E196" s="21">
        <v>27.95</v>
      </c>
      <c r="F196" s="21">
        <v>39.12</v>
      </c>
      <c r="G196" s="27">
        <v>1093</v>
      </c>
      <c r="H196" s="27">
        <f t="shared" si="7"/>
        <v>437</v>
      </c>
      <c r="I196" s="21">
        <v>656</v>
      </c>
    </row>
    <row r="197" s="1" customFormat="1" ht="23" customHeight="1" spans="1:9">
      <c r="A197" s="33">
        <v>7</v>
      </c>
      <c r="B197" s="33" t="s">
        <v>176</v>
      </c>
      <c r="C197" s="33" t="s">
        <v>102</v>
      </c>
      <c r="D197" s="21" t="s">
        <v>14</v>
      </c>
      <c r="E197" s="21">
        <v>25</v>
      </c>
      <c r="F197" s="21">
        <v>53.03</v>
      </c>
      <c r="G197" s="27">
        <v>1326</v>
      </c>
      <c r="H197" s="27">
        <f t="shared" si="7"/>
        <v>398</v>
      </c>
      <c r="I197" s="21">
        <v>928</v>
      </c>
    </row>
    <row r="198" s="1" customFormat="1" ht="23" customHeight="1" spans="1:9">
      <c r="A198" s="33">
        <v>8</v>
      </c>
      <c r="B198" s="33" t="s">
        <v>176</v>
      </c>
      <c r="C198" s="33" t="s">
        <v>183</v>
      </c>
      <c r="D198" s="21" t="s">
        <v>14</v>
      </c>
      <c r="E198" s="21">
        <v>25</v>
      </c>
      <c r="F198" s="21">
        <v>85.48</v>
      </c>
      <c r="G198" s="27">
        <v>2137</v>
      </c>
      <c r="H198" s="27">
        <f t="shared" si="7"/>
        <v>641</v>
      </c>
      <c r="I198" s="21">
        <v>1496</v>
      </c>
    </row>
    <row r="199" s="1" customFormat="1" ht="23" customHeight="1" spans="1:9">
      <c r="A199" s="33">
        <v>9</v>
      </c>
      <c r="B199" s="33" t="s">
        <v>176</v>
      </c>
      <c r="C199" s="21" t="s">
        <v>184</v>
      </c>
      <c r="D199" s="21" t="s">
        <v>14</v>
      </c>
      <c r="E199" s="21">
        <v>25</v>
      </c>
      <c r="F199" s="21">
        <v>64.22</v>
      </c>
      <c r="G199" s="27">
        <v>1605</v>
      </c>
      <c r="H199" s="27">
        <f t="shared" si="7"/>
        <v>481</v>
      </c>
      <c r="I199" s="21">
        <v>1124</v>
      </c>
    </row>
    <row r="200" s="2" customFormat="1" ht="23" customHeight="1" spans="1:9">
      <c r="A200" s="24" t="s">
        <v>42</v>
      </c>
      <c r="B200" s="25"/>
      <c r="C200" s="25"/>
      <c r="D200" s="25"/>
      <c r="E200" s="26"/>
      <c r="F200" s="18">
        <f>SUM(F191:F199)</f>
        <v>471.07</v>
      </c>
      <c r="G200" s="18">
        <f>SUM(G191:G199)</f>
        <v>12174</v>
      </c>
      <c r="H200" s="18">
        <f>SUM(H191:H199)</f>
        <v>4029</v>
      </c>
      <c r="I200" s="18">
        <f>SUM(I191:I199)</f>
        <v>8145</v>
      </c>
    </row>
    <row r="201" s="5" customFormat="1" ht="22" customHeight="1" spans="1:9">
      <c r="A201" s="37">
        <v>1</v>
      </c>
      <c r="B201" s="51" t="s">
        <v>185</v>
      </c>
      <c r="C201" s="35" t="s">
        <v>186</v>
      </c>
      <c r="D201" s="35" t="s">
        <v>99</v>
      </c>
      <c r="E201" s="35">
        <v>30</v>
      </c>
      <c r="F201" s="35">
        <v>25</v>
      </c>
      <c r="G201" s="36">
        <v>750</v>
      </c>
      <c r="H201" s="36">
        <f>G201-I201</f>
        <v>300</v>
      </c>
      <c r="I201" s="35">
        <v>450</v>
      </c>
    </row>
    <row r="202" s="5" customFormat="1" ht="22" customHeight="1" spans="1:9">
      <c r="A202" s="37">
        <v>2</v>
      </c>
      <c r="B202" s="51" t="s">
        <v>185</v>
      </c>
      <c r="C202" s="35" t="s">
        <v>187</v>
      </c>
      <c r="D202" s="35" t="s">
        <v>99</v>
      </c>
      <c r="E202" s="35">
        <v>30</v>
      </c>
      <c r="F202" s="35">
        <v>26</v>
      </c>
      <c r="G202" s="36">
        <v>780</v>
      </c>
      <c r="H202" s="36">
        <f t="shared" ref="H202:H242" si="8">G202-I202</f>
        <v>312</v>
      </c>
      <c r="I202" s="35">
        <v>468</v>
      </c>
    </row>
    <row r="203" s="5" customFormat="1" ht="22" customHeight="1" spans="1:9">
      <c r="A203" s="37">
        <v>3</v>
      </c>
      <c r="B203" s="51" t="s">
        <v>185</v>
      </c>
      <c r="C203" s="35" t="s">
        <v>188</v>
      </c>
      <c r="D203" s="35" t="s">
        <v>99</v>
      </c>
      <c r="E203" s="35">
        <v>30</v>
      </c>
      <c r="F203" s="35">
        <v>40</v>
      </c>
      <c r="G203" s="36">
        <v>1200</v>
      </c>
      <c r="H203" s="36">
        <f t="shared" si="8"/>
        <v>480</v>
      </c>
      <c r="I203" s="35">
        <v>720</v>
      </c>
    </row>
    <row r="204" s="5" customFormat="1" ht="22" customHeight="1" spans="1:9">
      <c r="A204" s="37">
        <v>4</v>
      </c>
      <c r="B204" s="51" t="s">
        <v>185</v>
      </c>
      <c r="C204" s="35" t="s">
        <v>189</v>
      </c>
      <c r="D204" s="35" t="s">
        <v>99</v>
      </c>
      <c r="E204" s="35">
        <v>25</v>
      </c>
      <c r="F204" s="35">
        <v>151.39</v>
      </c>
      <c r="G204" s="36">
        <v>3785</v>
      </c>
      <c r="H204" s="36">
        <f t="shared" si="8"/>
        <v>1136</v>
      </c>
      <c r="I204" s="35">
        <v>2649</v>
      </c>
    </row>
    <row r="205" s="5" customFormat="1" ht="22" customHeight="1" spans="1:9">
      <c r="A205" s="37">
        <v>5</v>
      </c>
      <c r="B205" s="51" t="s">
        <v>185</v>
      </c>
      <c r="C205" s="35" t="s">
        <v>190</v>
      </c>
      <c r="D205" s="35" t="s">
        <v>99</v>
      </c>
      <c r="E205" s="35">
        <v>30</v>
      </c>
      <c r="F205" s="35">
        <v>15</v>
      </c>
      <c r="G205" s="36">
        <v>450</v>
      </c>
      <c r="H205" s="36">
        <f t="shared" si="8"/>
        <v>180</v>
      </c>
      <c r="I205" s="35">
        <v>270</v>
      </c>
    </row>
    <row r="206" s="5" customFormat="1" ht="22" customHeight="1" spans="1:9">
      <c r="A206" s="37">
        <v>6</v>
      </c>
      <c r="B206" s="51" t="s">
        <v>185</v>
      </c>
      <c r="C206" s="35" t="s">
        <v>190</v>
      </c>
      <c r="D206" s="35" t="s">
        <v>14</v>
      </c>
      <c r="E206" s="35">
        <v>25</v>
      </c>
      <c r="F206" s="35">
        <v>60</v>
      </c>
      <c r="G206" s="36">
        <v>1500</v>
      </c>
      <c r="H206" s="36">
        <f t="shared" si="8"/>
        <v>450</v>
      </c>
      <c r="I206" s="35">
        <v>1050</v>
      </c>
    </row>
    <row r="207" s="5" customFormat="1" ht="22" customHeight="1" spans="1:9">
      <c r="A207" s="37">
        <v>7</v>
      </c>
      <c r="B207" s="51" t="s">
        <v>185</v>
      </c>
      <c r="C207" s="35" t="s">
        <v>191</v>
      </c>
      <c r="D207" s="35" t="s">
        <v>99</v>
      </c>
      <c r="E207" s="35">
        <v>30</v>
      </c>
      <c r="F207" s="35">
        <v>23</v>
      </c>
      <c r="G207" s="36">
        <v>690</v>
      </c>
      <c r="H207" s="36">
        <f t="shared" si="8"/>
        <v>276</v>
      </c>
      <c r="I207" s="35">
        <v>414</v>
      </c>
    </row>
    <row r="208" s="5" customFormat="1" ht="22" customHeight="1" spans="1:9">
      <c r="A208" s="37">
        <v>8</v>
      </c>
      <c r="B208" s="51" t="s">
        <v>185</v>
      </c>
      <c r="C208" s="35" t="s">
        <v>191</v>
      </c>
      <c r="D208" s="35" t="s">
        <v>86</v>
      </c>
      <c r="E208" s="35">
        <v>40</v>
      </c>
      <c r="F208" s="35">
        <v>22.68</v>
      </c>
      <c r="G208" s="36">
        <v>907</v>
      </c>
      <c r="H208" s="36">
        <f t="shared" si="8"/>
        <v>363</v>
      </c>
      <c r="I208" s="35">
        <v>544</v>
      </c>
    </row>
    <row r="209" s="5" customFormat="1" ht="22" customHeight="1" spans="1:9">
      <c r="A209" s="37">
        <v>9</v>
      </c>
      <c r="B209" s="51" t="s">
        <v>185</v>
      </c>
      <c r="C209" s="35" t="s">
        <v>192</v>
      </c>
      <c r="D209" s="35" t="s">
        <v>99</v>
      </c>
      <c r="E209" s="35">
        <v>30</v>
      </c>
      <c r="F209" s="35">
        <v>50</v>
      </c>
      <c r="G209" s="36">
        <v>1500</v>
      </c>
      <c r="H209" s="36">
        <f t="shared" si="8"/>
        <v>600</v>
      </c>
      <c r="I209" s="35">
        <v>900</v>
      </c>
    </row>
    <row r="210" s="5" customFormat="1" ht="22" customHeight="1" spans="1:9">
      <c r="A210" s="37">
        <v>10</v>
      </c>
      <c r="B210" s="51" t="s">
        <v>185</v>
      </c>
      <c r="C210" s="35" t="s">
        <v>193</v>
      </c>
      <c r="D210" s="35" t="s">
        <v>99</v>
      </c>
      <c r="E210" s="35">
        <v>30</v>
      </c>
      <c r="F210" s="35">
        <v>41</v>
      </c>
      <c r="G210" s="36">
        <v>1230</v>
      </c>
      <c r="H210" s="36">
        <f t="shared" si="8"/>
        <v>492</v>
      </c>
      <c r="I210" s="35">
        <v>738</v>
      </c>
    </row>
    <row r="211" s="5" customFormat="1" ht="22" customHeight="1" spans="1:9">
      <c r="A211" s="37">
        <v>11</v>
      </c>
      <c r="B211" s="51" t="s">
        <v>185</v>
      </c>
      <c r="C211" s="35" t="s">
        <v>193</v>
      </c>
      <c r="D211" s="35" t="s">
        <v>14</v>
      </c>
      <c r="E211" s="35">
        <v>27.95</v>
      </c>
      <c r="F211" s="35">
        <v>24.64</v>
      </c>
      <c r="G211" s="36">
        <v>689</v>
      </c>
      <c r="H211" s="36">
        <f t="shared" si="8"/>
        <v>276</v>
      </c>
      <c r="I211" s="35">
        <v>413</v>
      </c>
    </row>
    <row r="212" s="5" customFormat="1" ht="22" customHeight="1" spans="1:9">
      <c r="A212" s="37">
        <v>12</v>
      </c>
      <c r="B212" s="51" t="s">
        <v>185</v>
      </c>
      <c r="C212" s="35" t="s">
        <v>194</v>
      </c>
      <c r="D212" s="35" t="s">
        <v>14</v>
      </c>
      <c r="E212" s="35">
        <v>27.95</v>
      </c>
      <c r="F212" s="35">
        <v>26</v>
      </c>
      <c r="G212" s="36">
        <v>727</v>
      </c>
      <c r="H212" s="36">
        <f t="shared" si="8"/>
        <v>291</v>
      </c>
      <c r="I212" s="35">
        <v>436</v>
      </c>
    </row>
    <row r="213" s="5" customFormat="1" ht="22" customHeight="1" spans="1:9">
      <c r="A213" s="37">
        <v>13</v>
      </c>
      <c r="B213" s="51" t="s">
        <v>185</v>
      </c>
      <c r="C213" s="35" t="s">
        <v>194</v>
      </c>
      <c r="D213" s="35" t="s">
        <v>99</v>
      </c>
      <c r="E213" s="35">
        <v>30</v>
      </c>
      <c r="F213" s="35">
        <v>23</v>
      </c>
      <c r="G213" s="36">
        <v>690</v>
      </c>
      <c r="H213" s="36">
        <f t="shared" si="8"/>
        <v>276</v>
      </c>
      <c r="I213" s="35">
        <v>414</v>
      </c>
    </row>
    <row r="214" s="5" customFormat="1" ht="22" customHeight="1" spans="1:9">
      <c r="A214" s="37">
        <v>14</v>
      </c>
      <c r="B214" s="51" t="s">
        <v>185</v>
      </c>
      <c r="C214" s="35" t="s">
        <v>122</v>
      </c>
      <c r="D214" s="35" t="s">
        <v>99</v>
      </c>
      <c r="E214" s="35">
        <v>30</v>
      </c>
      <c r="F214" s="35">
        <v>22</v>
      </c>
      <c r="G214" s="36">
        <v>660</v>
      </c>
      <c r="H214" s="36">
        <f t="shared" si="8"/>
        <v>264</v>
      </c>
      <c r="I214" s="35">
        <v>396</v>
      </c>
    </row>
    <row r="215" s="5" customFormat="1" ht="22" customHeight="1" spans="1:9">
      <c r="A215" s="37">
        <v>15</v>
      </c>
      <c r="B215" s="51" t="s">
        <v>185</v>
      </c>
      <c r="C215" s="35" t="s">
        <v>108</v>
      </c>
      <c r="D215" s="35" t="s">
        <v>99</v>
      </c>
      <c r="E215" s="35">
        <v>30</v>
      </c>
      <c r="F215" s="35">
        <v>25</v>
      </c>
      <c r="G215" s="36">
        <v>750</v>
      </c>
      <c r="H215" s="36">
        <f t="shared" si="8"/>
        <v>300</v>
      </c>
      <c r="I215" s="35">
        <v>450</v>
      </c>
    </row>
    <row r="216" s="5" customFormat="1" ht="22" customHeight="1" spans="1:9">
      <c r="A216" s="37">
        <v>16</v>
      </c>
      <c r="B216" s="51" t="s">
        <v>185</v>
      </c>
      <c r="C216" s="35" t="s">
        <v>108</v>
      </c>
      <c r="D216" s="35" t="s">
        <v>14</v>
      </c>
      <c r="E216" s="35">
        <v>27.95</v>
      </c>
      <c r="F216" s="35">
        <v>28</v>
      </c>
      <c r="G216" s="36">
        <v>783</v>
      </c>
      <c r="H216" s="36">
        <f t="shared" si="8"/>
        <v>313</v>
      </c>
      <c r="I216" s="35">
        <v>470</v>
      </c>
    </row>
    <row r="217" s="5" customFormat="1" ht="22" customHeight="1" spans="1:9">
      <c r="A217" s="37">
        <v>17</v>
      </c>
      <c r="B217" s="51" t="s">
        <v>185</v>
      </c>
      <c r="C217" s="35" t="s">
        <v>195</v>
      </c>
      <c r="D217" s="35" t="s">
        <v>14</v>
      </c>
      <c r="E217" s="35">
        <v>25</v>
      </c>
      <c r="F217" s="35">
        <v>85</v>
      </c>
      <c r="G217" s="36">
        <v>2125</v>
      </c>
      <c r="H217" s="36">
        <f t="shared" si="8"/>
        <v>637</v>
      </c>
      <c r="I217" s="35">
        <v>1488</v>
      </c>
    </row>
    <row r="218" s="5" customFormat="1" ht="22" customHeight="1" spans="1:9">
      <c r="A218" s="37">
        <v>18</v>
      </c>
      <c r="B218" s="51" t="s">
        <v>185</v>
      </c>
      <c r="C218" s="35" t="s">
        <v>195</v>
      </c>
      <c r="D218" s="35" t="s">
        <v>99</v>
      </c>
      <c r="E218" s="35">
        <v>25</v>
      </c>
      <c r="F218" s="35">
        <v>68</v>
      </c>
      <c r="G218" s="36">
        <v>1700</v>
      </c>
      <c r="H218" s="36">
        <f t="shared" si="8"/>
        <v>510</v>
      </c>
      <c r="I218" s="35">
        <v>1190</v>
      </c>
    </row>
    <row r="219" s="5" customFormat="1" ht="22" customHeight="1" spans="1:9">
      <c r="A219" s="37">
        <v>19</v>
      </c>
      <c r="B219" s="51" t="s">
        <v>185</v>
      </c>
      <c r="C219" s="35" t="s">
        <v>196</v>
      </c>
      <c r="D219" s="35" t="s">
        <v>14</v>
      </c>
      <c r="E219" s="35">
        <v>27.95</v>
      </c>
      <c r="F219" s="35">
        <v>30</v>
      </c>
      <c r="G219" s="36">
        <v>839</v>
      </c>
      <c r="H219" s="36">
        <f t="shared" si="8"/>
        <v>336</v>
      </c>
      <c r="I219" s="35">
        <v>503</v>
      </c>
    </row>
    <row r="220" s="5" customFormat="1" ht="22" customHeight="1" spans="1:9">
      <c r="A220" s="37">
        <v>20</v>
      </c>
      <c r="B220" s="51" t="s">
        <v>185</v>
      </c>
      <c r="C220" s="35" t="s">
        <v>123</v>
      </c>
      <c r="D220" s="35" t="s">
        <v>14</v>
      </c>
      <c r="E220" s="35">
        <v>25</v>
      </c>
      <c r="F220" s="35">
        <v>52</v>
      </c>
      <c r="G220" s="36">
        <v>1300</v>
      </c>
      <c r="H220" s="36">
        <f t="shared" si="8"/>
        <v>390</v>
      </c>
      <c r="I220" s="35">
        <v>910</v>
      </c>
    </row>
    <row r="221" s="5" customFormat="1" ht="22" customHeight="1" spans="1:9">
      <c r="A221" s="37">
        <v>21</v>
      </c>
      <c r="B221" s="51" t="s">
        <v>185</v>
      </c>
      <c r="C221" s="35" t="s">
        <v>197</v>
      </c>
      <c r="D221" s="35" t="s">
        <v>14</v>
      </c>
      <c r="E221" s="35">
        <v>25</v>
      </c>
      <c r="F221" s="35">
        <v>260</v>
      </c>
      <c r="G221" s="36">
        <v>6500</v>
      </c>
      <c r="H221" s="36">
        <f t="shared" si="8"/>
        <v>1950</v>
      </c>
      <c r="I221" s="35">
        <v>4550</v>
      </c>
    </row>
    <row r="222" s="5" customFormat="1" ht="22" customHeight="1" spans="1:9">
      <c r="A222" s="37">
        <v>22</v>
      </c>
      <c r="B222" s="51" t="s">
        <v>185</v>
      </c>
      <c r="C222" s="35" t="s">
        <v>197</v>
      </c>
      <c r="D222" s="35" t="s">
        <v>99</v>
      </c>
      <c r="E222" s="35">
        <v>25</v>
      </c>
      <c r="F222" s="35">
        <v>260</v>
      </c>
      <c r="G222" s="36">
        <v>6500</v>
      </c>
      <c r="H222" s="36">
        <f t="shared" si="8"/>
        <v>1950</v>
      </c>
      <c r="I222" s="35">
        <v>4550</v>
      </c>
    </row>
    <row r="223" s="5" customFormat="1" ht="22" customHeight="1" spans="1:9">
      <c r="A223" s="37">
        <v>23</v>
      </c>
      <c r="B223" s="51" t="s">
        <v>185</v>
      </c>
      <c r="C223" s="35" t="s">
        <v>198</v>
      </c>
      <c r="D223" s="35" t="s">
        <v>14</v>
      </c>
      <c r="E223" s="35">
        <v>27.95</v>
      </c>
      <c r="F223" s="35">
        <v>23</v>
      </c>
      <c r="G223" s="36">
        <v>643</v>
      </c>
      <c r="H223" s="36">
        <f t="shared" si="8"/>
        <v>257</v>
      </c>
      <c r="I223" s="35">
        <v>386</v>
      </c>
    </row>
    <row r="224" s="5" customFormat="1" ht="22" customHeight="1" spans="1:9">
      <c r="A224" s="37">
        <v>24</v>
      </c>
      <c r="B224" s="51" t="s">
        <v>185</v>
      </c>
      <c r="C224" s="35" t="s">
        <v>199</v>
      </c>
      <c r="D224" s="35" t="s">
        <v>14</v>
      </c>
      <c r="E224" s="35">
        <v>27.95</v>
      </c>
      <c r="F224" s="35">
        <v>31</v>
      </c>
      <c r="G224" s="36">
        <v>866</v>
      </c>
      <c r="H224" s="36">
        <f t="shared" si="8"/>
        <v>346</v>
      </c>
      <c r="I224" s="35">
        <v>520</v>
      </c>
    </row>
    <row r="225" s="5" customFormat="1" ht="22" customHeight="1" spans="1:9">
      <c r="A225" s="37">
        <v>25</v>
      </c>
      <c r="B225" s="51" t="s">
        <v>185</v>
      </c>
      <c r="C225" s="35" t="s">
        <v>200</v>
      </c>
      <c r="D225" s="35" t="s">
        <v>14</v>
      </c>
      <c r="E225" s="35">
        <v>27.95</v>
      </c>
      <c r="F225" s="35">
        <v>16</v>
      </c>
      <c r="G225" s="36">
        <v>447</v>
      </c>
      <c r="H225" s="36">
        <f t="shared" si="8"/>
        <v>179</v>
      </c>
      <c r="I225" s="35">
        <v>268</v>
      </c>
    </row>
    <row r="226" s="5" customFormat="1" ht="22" customHeight="1" spans="1:9">
      <c r="A226" s="37">
        <v>26</v>
      </c>
      <c r="B226" s="51" t="s">
        <v>185</v>
      </c>
      <c r="C226" s="35" t="s">
        <v>201</v>
      </c>
      <c r="D226" s="35" t="s">
        <v>14</v>
      </c>
      <c r="E226" s="35">
        <v>27.95</v>
      </c>
      <c r="F226" s="35">
        <v>27</v>
      </c>
      <c r="G226" s="36">
        <v>755</v>
      </c>
      <c r="H226" s="36">
        <f t="shared" si="8"/>
        <v>302</v>
      </c>
      <c r="I226" s="35">
        <v>453</v>
      </c>
    </row>
    <row r="227" s="5" customFormat="1" ht="22" customHeight="1" spans="1:9">
      <c r="A227" s="37">
        <v>27</v>
      </c>
      <c r="B227" s="51" t="s">
        <v>185</v>
      </c>
      <c r="C227" s="35" t="s">
        <v>202</v>
      </c>
      <c r="D227" s="35" t="s">
        <v>14</v>
      </c>
      <c r="E227" s="35">
        <v>27.95</v>
      </c>
      <c r="F227" s="35">
        <v>17</v>
      </c>
      <c r="G227" s="36">
        <v>475</v>
      </c>
      <c r="H227" s="36">
        <f t="shared" si="8"/>
        <v>190</v>
      </c>
      <c r="I227" s="35">
        <v>285</v>
      </c>
    </row>
    <row r="228" s="5" customFormat="1" ht="22" customHeight="1" spans="1:9">
      <c r="A228" s="37">
        <v>28</v>
      </c>
      <c r="B228" s="51" t="s">
        <v>185</v>
      </c>
      <c r="C228" s="35" t="s">
        <v>203</v>
      </c>
      <c r="D228" s="35" t="s">
        <v>14</v>
      </c>
      <c r="E228" s="35">
        <v>27.95</v>
      </c>
      <c r="F228" s="35">
        <v>20</v>
      </c>
      <c r="G228" s="36">
        <v>559</v>
      </c>
      <c r="H228" s="36">
        <f t="shared" si="8"/>
        <v>224</v>
      </c>
      <c r="I228" s="35">
        <v>335</v>
      </c>
    </row>
    <row r="229" s="5" customFormat="1" ht="22" customHeight="1" spans="1:9">
      <c r="A229" s="37">
        <v>29</v>
      </c>
      <c r="B229" s="51" t="s">
        <v>185</v>
      </c>
      <c r="C229" s="35" t="s">
        <v>204</v>
      </c>
      <c r="D229" s="35" t="s">
        <v>99</v>
      </c>
      <c r="E229" s="35">
        <v>30</v>
      </c>
      <c r="F229" s="35">
        <v>36</v>
      </c>
      <c r="G229" s="36">
        <v>1080</v>
      </c>
      <c r="H229" s="36">
        <f t="shared" si="8"/>
        <v>432</v>
      </c>
      <c r="I229" s="35">
        <v>648</v>
      </c>
    </row>
    <row r="230" s="5" customFormat="1" ht="22" customHeight="1" spans="1:9">
      <c r="A230" s="37">
        <v>30</v>
      </c>
      <c r="B230" s="51" t="s">
        <v>185</v>
      </c>
      <c r="C230" s="35" t="s">
        <v>204</v>
      </c>
      <c r="D230" s="35" t="s">
        <v>14</v>
      </c>
      <c r="E230" s="35">
        <v>27.95</v>
      </c>
      <c r="F230" s="35">
        <v>48</v>
      </c>
      <c r="G230" s="36">
        <v>1342</v>
      </c>
      <c r="H230" s="36">
        <f t="shared" si="8"/>
        <v>536</v>
      </c>
      <c r="I230" s="35">
        <v>806</v>
      </c>
    </row>
    <row r="231" s="5" customFormat="1" ht="22" customHeight="1" spans="1:9">
      <c r="A231" s="37">
        <v>31</v>
      </c>
      <c r="B231" s="51" t="s">
        <v>185</v>
      </c>
      <c r="C231" s="35" t="s">
        <v>205</v>
      </c>
      <c r="D231" s="35" t="s">
        <v>14</v>
      </c>
      <c r="E231" s="35">
        <v>27.95</v>
      </c>
      <c r="F231" s="35">
        <v>16</v>
      </c>
      <c r="G231" s="36">
        <v>447</v>
      </c>
      <c r="H231" s="36">
        <f t="shared" si="8"/>
        <v>179</v>
      </c>
      <c r="I231" s="35">
        <v>268</v>
      </c>
    </row>
    <row r="232" s="5" customFormat="1" ht="22" customHeight="1" spans="1:9">
      <c r="A232" s="37">
        <v>32</v>
      </c>
      <c r="B232" s="51" t="s">
        <v>185</v>
      </c>
      <c r="C232" s="37" t="s">
        <v>206</v>
      </c>
      <c r="D232" s="35" t="s">
        <v>14</v>
      </c>
      <c r="E232" s="35">
        <v>27.95</v>
      </c>
      <c r="F232" s="35">
        <v>16</v>
      </c>
      <c r="G232" s="36">
        <v>447</v>
      </c>
      <c r="H232" s="36">
        <f t="shared" si="8"/>
        <v>179</v>
      </c>
      <c r="I232" s="35">
        <v>268</v>
      </c>
    </row>
    <row r="233" s="5" customFormat="1" ht="22" customHeight="1" spans="1:9">
      <c r="A233" s="37">
        <v>33</v>
      </c>
      <c r="B233" s="51" t="s">
        <v>185</v>
      </c>
      <c r="C233" s="37" t="s">
        <v>57</v>
      </c>
      <c r="D233" s="35" t="s">
        <v>14</v>
      </c>
      <c r="E233" s="35">
        <v>27.95</v>
      </c>
      <c r="F233" s="35">
        <v>4</v>
      </c>
      <c r="G233" s="36">
        <v>112</v>
      </c>
      <c r="H233" s="36">
        <f t="shared" si="8"/>
        <v>45</v>
      </c>
      <c r="I233" s="35">
        <v>67</v>
      </c>
    </row>
    <row r="234" s="5" customFormat="1" ht="22" customHeight="1" spans="1:9">
      <c r="A234" s="37">
        <v>34</v>
      </c>
      <c r="B234" s="51" t="s">
        <v>185</v>
      </c>
      <c r="C234" s="37" t="s">
        <v>207</v>
      </c>
      <c r="D234" s="35" t="s">
        <v>14</v>
      </c>
      <c r="E234" s="35">
        <v>27.95</v>
      </c>
      <c r="F234" s="35">
        <v>15</v>
      </c>
      <c r="G234" s="36">
        <v>419</v>
      </c>
      <c r="H234" s="36">
        <f t="shared" si="8"/>
        <v>168</v>
      </c>
      <c r="I234" s="35">
        <v>251</v>
      </c>
    </row>
    <row r="235" s="5" customFormat="1" ht="22" customHeight="1" spans="1:9">
      <c r="A235" s="37">
        <v>35</v>
      </c>
      <c r="B235" s="51" t="s">
        <v>185</v>
      </c>
      <c r="C235" s="37" t="s">
        <v>208</v>
      </c>
      <c r="D235" s="35" t="s">
        <v>14</v>
      </c>
      <c r="E235" s="35">
        <v>27.95</v>
      </c>
      <c r="F235" s="35">
        <v>18</v>
      </c>
      <c r="G235" s="36">
        <v>503</v>
      </c>
      <c r="H235" s="36">
        <f t="shared" si="8"/>
        <v>201</v>
      </c>
      <c r="I235" s="35">
        <v>302</v>
      </c>
    </row>
    <row r="236" s="5" customFormat="1" ht="22" customHeight="1" spans="1:9">
      <c r="A236" s="37">
        <v>36</v>
      </c>
      <c r="B236" s="51" t="s">
        <v>185</v>
      </c>
      <c r="C236" s="37" t="s">
        <v>209</v>
      </c>
      <c r="D236" s="35" t="s">
        <v>14</v>
      </c>
      <c r="E236" s="35">
        <v>27.95</v>
      </c>
      <c r="F236" s="35">
        <v>10</v>
      </c>
      <c r="G236" s="36">
        <v>280</v>
      </c>
      <c r="H236" s="36">
        <f t="shared" si="8"/>
        <v>112</v>
      </c>
      <c r="I236" s="35">
        <v>168</v>
      </c>
    </row>
    <row r="237" s="5" customFormat="1" ht="22" customHeight="1" spans="1:9">
      <c r="A237" s="37">
        <v>37</v>
      </c>
      <c r="B237" s="51" t="s">
        <v>185</v>
      </c>
      <c r="C237" s="37" t="s">
        <v>210</v>
      </c>
      <c r="D237" s="35" t="s">
        <v>14</v>
      </c>
      <c r="E237" s="35">
        <v>27.95</v>
      </c>
      <c r="F237" s="35">
        <v>13</v>
      </c>
      <c r="G237" s="36">
        <v>363</v>
      </c>
      <c r="H237" s="36">
        <f t="shared" si="8"/>
        <v>145</v>
      </c>
      <c r="I237" s="35">
        <v>218</v>
      </c>
    </row>
    <row r="238" s="5" customFormat="1" ht="22" customHeight="1" spans="1:9">
      <c r="A238" s="37">
        <v>38</v>
      </c>
      <c r="B238" s="51" t="s">
        <v>185</v>
      </c>
      <c r="C238" s="37" t="s">
        <v>211</v>
      </c>
      <c r="D238" s="35" t="s">
        <v>14</v>
      </c>
      <c r="E238" s="35">
        <v>27.95</v>
      </c>
      <c r="F238" s="35">
        <v>17</v>
      </c>
      <c r="G238" s="36">
        <v>475</v>
      </c>
      <c r="H238" s="36">
        <f t="shared" si="8"/>
        <v>190</v>
      </c>
      <c r="I238" s="35">
        <v>285</v>
      </c>
    </row>
    <row r="239" s="5" customFormat="1" ht="22" customHeight="1" spans="1:9">
      <c r="A239" s="37">
        <v>39</v>
      </c>
      <c r="B239" s="51" t="s">
        <v>185</v>
      </c>
      <c r="C239" s="37" t="s">
        <v>212</v>
      </c>
      <c r="D239" s="35" t="s">
        <v>14</v>
      </c>
      <c r="E239" s="35">
        <v>27.95</v>
      </c>
      <c r="F239" s="35">
        <v>40</v>
      </c>
      <c r="G239" s="36">
        <v>1118</v>
      </c>
      <c r="H239" s="36">
        <f t="shared" si="8"/>
        <v>447</v>
      </c>
      <c r="I239" s="35">
        <v>671</v>
      </c>
    </row>
    <row r="240" s="5" customFormat="1" ht="22" customHeight="1" spans="1:9">
      <c r="A240" s="37">
        <v>40</v>
      </c>
      <c r="B240" s="51" t="s">
        <v>185</v>
      </c>
      <c r="C240" s="37" t="s">
        <v>212</v>
      </c>
      <c r="D240" s="35" t="s">
        <v>99</v>
      </c>
      <c r="E240" s="35">
        <v>30</v>
      </c>
      <c r="F240" s="35">
        <v>37</v>
      </c>
      <c r="G240" s="36">
        <v>1110</v>
      </c>
      <c r="H240" s="36">
        <f t="shared" si="8"/>
        <v>444</v>
      </c>
      <c r="I240" s="35">
        <v>666</v>
      </c>
    </row>
    <row r="241" s="5" customFormat="1" ht="22" customHeight="1" spans="1:9">
      <c r="A241" s="37">
        <v>41</v>
      </c>
      <c r="B241" s="51" t="s">
        <v>185</v>
      </c>
      <c r="C241" s="37" t="s">
        <v>213</v>
      </c>
      <c r="D241" s="35" t="s">
        <v>14</v>
      </c>
      <c r="E241" s="35">
        <v>27.95</v>
      </c>
      <c r="F241" s="35">
        <v>30</v>
      </c>
      <c r="G241" s="36">
        <v>838</v>
      </c>
      <c r="H241" s="36">
        <f t="shared" si="8"/>
        <v>335</v>
      </c>
      <c r="I241" s="35">
        <v>503</v>
      </c>
    </row>
    <row r="242" s="5" customFormat="1" ht="22" customHeight="1" spans="1:9">
      <c r="A242" s="37">
        <v>42</v>
      </c>
      <c r="B242" s="51" t="s">
        <v>185</v>
      </c>
      <c r="C242" s="37" t="s">
        <v>213</v>
      </c>
      <c r="D242" s="35" t="s">
        <v>99</v>
      </c>
      <c r="E242" s="35">
        <v>30</v>
      </c>
      <c r="F242" s="35">
        <v>30</v>
      </c>
      <c r="G242" s="36">
        <v>900</v>
      </c>
      <c r="H242" s="36">
        <f t="shared" si="8"/>
        <v>360</v>
      </c>
      <c r="I242" s="35">
        <v>540</v>
      </c>
    </row>
    <row r="243" s="6" customFormat="1" ht="22" customHeight="1" spans="1:9">
      <c r="A243" s="38" t="s">
        <v>42</v>
      </c>
      <c r="B243" s="39"/>
      <c r="C243" s="39"/>
      <c r="D243" s="39"/>
      <c r="E243" s="40"/>
      <c r="F243" s="41">
        <f>SUM(F201:F242)</f>
        <v>1821.71</v>
      </c>
      <c r="G243" s="41">
        <f>SUM(G201:G242)</f>
        <v>49234</v>
      </c>
      <c r="H243" s="41">
        <f>SUM(H201:H242)</f>
        <v>17353</v>
      </c>
      <c r="I243" s="41">
        <f>SUM(I201:I242)</f>
        <v>31881</v>
      </c>
    </row>
    <row r="244" s="10" customFormat="1" ht="21" customHeight="1" spans="1:9">
      <c r="A244" s="52">
        <v>1</v>
      </c>
      <c r="B244" s="53" t="s">
        <v>214</v>
      </c>
      <c r="C244" s="54" t="s">
        <v>215</v>
      </c>
      <c r="D244" s="52" t="s">
        <v>216</v>
      </c>
      <c r="E244" s="52">
        <v>27.95</v>
      </c>
      <c r="F244" s="52">
        <v>36</v>
      </c>
      <c r="G244" s="55">
        <v>1006</v>
      </c>
      <c r="H244" s="55">
        <v>402</v>
      </c>
      <c r="I244" s="52">
        <f t="shared" ref="I244:I261" si="9">G244-H244</f>
        <v>604</v>
      </c>
    </row>
    <row r="245" s="10" customFormat="1" ht="21" customHeight="1" spans="1:9">
      <c r="A245" s="52">
        <v>2</v>
      </c>
      <c r="B245" s="53" t="s">
        <v>214</v>
      </c>
      <c r="C245" s="54" t="s">
        <v>217</v>
      </c>
      <c r="D245" s="52" t="s">
        <v>216</v>
      </c>
      <c r="E245" s="52">
        <v>27.95</v>
      </c>
      <c r="F245" s="52">
        <v>21</v>
      </c>
      <c r="G245" s="55">
        <v>587</v>
      </c>
      <c r="H245" s="55">
        <v>235</v>
      </c>
      <c r="I245" s="52">
        <f t="shared" si="9"/>
        <v>352</v>
      </c>
    </row>
    <row r="246" s="10" customFormat="1" ht="21" customHeight="1" spans="1:9">
      <c r="A246" s="52">
        <v>3</v>
      </c>
      <c r="B246" s="53" t="s">
        <v>214</v>
      </c>
      <c r="C246" s="54" t="s">
        <v>218</v>
      </c>
      <c r="D246" s="52" t="s">
        <v>216</v>
      </c>
      <c r="E246" s="52">
        <v>27.95</v>
      </c>
      <c r="F246" s="52">
        <v>18</v>
      </c>
      <c r="G246" s="55">
        <v>503</v>
      </c>
      <c r="H246" s="55">
        <v>201</v>
      </c>
      <c r="I246" s="52">
        <f t="shared" si="9"/>
        <v>302</v>
      </c>
    </row>
    <row r="247" s="10" customFormat="1" ht="21" customHeight="1" spans="1:9">
      <c r="A247" s="52">
        <v>4</v>
      </c>
      <c r="B247" s="53" t="s">
        <v>214</v>
      </c>
      <c r="C247" s="54" t="s">
        <v>219</v>
      </c>
      <c r="D247" s="52" t="s">
        <v>216</v>
      </c>
      <c r="E247" s="52">
        <v>27.95</v>
      </c>
      <c r="F247" s="52">
        <v>23</v>
      </c>
      <c r="G247" s="55">
        <v>643</v>
      </c>
      <c r="H247" s="55">
        <v>257</v>
      </c>
      <c r="I247" s="52">
        <f t="shared" si="9"/>
        <v>386</v>
      </c>
    </row>
    <row r="248" s="10" customFormat="1" ht="21" customHeight="1" spans="1:9">
      <c r="A248" s="52">
        <v>5</v>
      </c>
      <c r="B248" s="53" t="s">
        <v>214</v>
      </c>
      <c r="C248" s="54" t="s">
        <v>220</v>
      </c>
      <c r="D248" s="52" t="s">
        <v>216</v>
      </c>
      <c r="E248" s="52">
        <v>27.95</v>
      </c>
      <c r="F248" s="52">
        <v>20</v>
      </c>
      <c r="G248" s="55">
        <v>559</v>
      </c>
      <c r="H248" s="55">
        <v>224</v>
      </c>
      <c r="I248" s="52">
        <f t="shared" si="9"/>
        <v>335</v>
      </c>
    </row>
    <row r="249" s="10" customFormat="1" ht="21" customHeight="1" spans="1:9">
      <c r="A249" s="52">
        <v>6</v>
      </c>
      <c r="B249" s="53" t="s">
        <v>214</v>
      </c>
      <c r="C249" s="54" t="s">
        <v>221</v>
      </c>
      <c r="D249" s="52" t="s">
        <v>216</v>
      </c>
      <c r="E249" s="52">
        <v>27.95</v>
      </c>
      <c r="F249" s="52">
        <v>14</v>
      </c>
      <c r="G249" s="55">
        <v>391</v>
      </c>
      <c r="H249" s="55">
        <v>156</v>
      </c>
      <c r="I249" s="52">
        <f t="shared" si="9"/>
        <v>235</v>
      </c>
    </row>
    <row r="250" s="10" customFormat="1" ht="21" customHeight="1" spans="1:9">
      <c r="A250" s="52">
        <v>7</v>
      </c>
      <c r="B250" s="53" t="s">
        <v>214</v>
      </c>
      <c r="C250" s="54" t="s">
        <v>222</v>
      </c>
      <c r="D250" s="52" t="s">
        <v>216</v>
      </c>
      <c r="E250" s="52">
        <v>27.95</v>
      </c>
      <c r="F250" s="52">
        <v>16</v>
      </c>
      <c r="G250" s="55">
        <v>447</v>
      </c>
      <c r="H250" s="55">
        <v>179</v>
      </c>
      <c r="I250" s="52">
        <f t="shared" si="9"/>
        <v>268</v>
      </c>
    </row>
    <row r="251" s="10" customFormat="1" ht="21" customHeight="1" spans="1:9">
      <c r="A251" s="52">
        <v>8</v>
      </c>
      <c r="B251" s="53" t="s">
        <v>214</v>
      </c>
      <c r="C251" s="54" t="s">
        <v>223</v>
      </c>
      <c r="D251" s="52" t="s">
        <v>216</v>
      </c>
      <c r="E251" s="52">
        <v>27.95</v>
      </c>
      <c r="F251" s="52">
        <v>17</v>
      </c>
      <c r="G251" s="55">
        <v>475</v>
      </c>
      <c r="H251" s="55">
        <v>190</v>
      </c>
      <c r="I251" s="52">
        <f t="shared" si="9"/>
        <v>285</v>
      </c>
    </row>
    <row r="252" s="10" customFormat="1" ht="21" customHeight="1" spans="1:9">
      <c r="A252" s="52">
        <v>9</v>
      </c>
      <c r="B252" s="53" t="s">
        <v>214</v>
      </c>
      <c r="C252" s="54" t="s">
        <v>224</v>
      </c>
      <c r="D252" s="52" t="s">
        <v>216</v>
      </c>
      <c r="E252" s="52">
        <v>27.95</v>
      </c>
      <c r="F252" s="52">
        <v>10</v>
      </c>
      <c r="G252" s="55">
        <v>280</v>
      </c>
      <c r="H252" s="55">
        <v>112</v>
      </c>
      <c r="I252" s="52">
        <f t="shared" si="9"/>
        <v>168</v>
      </c>
    </row>
    <row r="253" s="10" customFormat="1" ht="21" customHeight="1" spans="1:9">
      <c r="A253" s="52">
        <v>10</v>
      </c>
      <c r="B253" s="53" t="s">
        <v>214</v>
      </c>
      <c r="C253" s="54" t="s">
        <v>225</v>
      </c>
      <c r="D253" s="52" t="s">
        <v>216</v>
      </c>
      <c r="E253" s="52">
        <v>27.95</v>
      </c>
      <c r="F253" s="52">
        <v>23</v>
      </c>
      <c r="G253" s="55">
        <v>643</v>
      </c>
      <c r="H253" s="55">
        <v>257</v>
      </c>
      <c r="I253" s="52">
        <f t="shared" si="9"/>
        <v>386</v>
      </c>
    </row>
    <row r="254" s="10" customFormat="1" ht="21" customHeight="1" spans="1:9">
      <c r="A254" s="52">
        <v>11</v>
      </c>
      <c r="B254" s="53" t="s">
        <v>214</v>
      </c>
      <c r="C254" s="54" t="s">
        <v>226</v>
      </c>
      <c r="D254" s="52" t="s">
        <v>216</v>
      </c>
      <c r="E254" s="52">
        <v>27.95</v>
      </c>
      <c r="F254" s="52">
        <v>24</v>
      </c>
      <c r="G254" s="55">
        <v>671</v>
      </c>
      <c r="H254" s="55">
        <v>268</v>
      </c>
      <c r="I254" s="52">
        <f t="shared" si="9"/>
        <v>403</v>
      </c>
    </row>
    <row r="255" s="10" customFormat="1" ht="21" customHeight="1" spans="1:9">
      <c r="A255" s="52">
        <v>12</v>
      </c>
      <c r="B255" s="53" t="s">
        <v>214</v>
      </c>
      <c r="C255" s="54" t="s">
        <v>227</v>
      </c>
      <c r="D255" s="52" t="s">
        <v>216</v>
      </c>
      <c r="E255" s="52">
        <v>27.95</v>
      </c>
      <c r="F255" s="52">
        <v>23</v>
      </c>
      <c r="G255" s="55">
        <v>643</v>
      </c>
      <c r="H255" s="55">
        <v>257</v>
      </c>
      <c r="I255" s="52">
        <f t="shared" si="9"/>
        <v>386</v>
      </c>
    </row>
    <row r="256" s="10" customFormat="1" ht="21" customHeight="1" spans="1:9">
      <c r="A256" s="52">
        <v>13</v>
      </c>
      <c r="B256" s="53" t="s">
        <v>214</v>
      </c>
      <c r="C256" s="54" t="s">
        <v>228</v>
      </c>
      <c r="D256" s="52" t="s">
        <v>216</v>
      </c>
      <c r="E256" s="52">
        <v>27.95</v>
      </c>
      <c r="F256" s="52">
        <v>18</v>
      </c>
      <c r="G256" s="55">
        <v>503</v>
      </c>
      <c r="H256" s="55">
        <v>201</v>
      </c>
      <c r="I256" s="52">
        <f t="shared" si="9"/>
        <v>302</v>
      </c>
    </row>
    <row r="257" s="10" customFormat="1" ht="21" customHeight="1" spans="1:9">
      <c r="A257" s="52">
        <v>14</v>
      </c>
      <c r="B257" s="53" t="s">
        <v>214</v>
      </c>
      <c r="C257" s="54" t="s">
        <v>229</v>
      </c>
      <c r="D257" s="52" t="s">
        <v>216</v>
      </c>
      <c r="E257" s="52">
        <v>27.95</v>
      </c>
      <c r="F257" s="52">
        <v>21</v>
      </c>
      <c r="G257" s="55">
        <v>587</v>
      </c>
      <c r="H257" s="55">
        <v>235</v>
      </c>
      <c r="I257" s="52">
        <f t="shared" si="9"/>
        <v>352</v>
      </c>
    </row>
    <row r="258" s="10" customFormat="1" ht="21" customHeight="1" spans="1:9">
      <c r="A258" s="52">
        <v>15</v>
      </c>
      <c r="B258" s="53" t="s">
        <v>214</v>
      </c>
      <c r="C258" s="54" t="s">
        <v>230</v>
      </c>
      <c r="D258" s="52" t="s">
        <v>216</v>
      </c>
      <c r="E258" s="52">
        <v>27.95</v>
      </c>
      <c r="F258" s="52">
        <v>19.19</v>
      </c>
      <c r="G258" s="55">
        <v>536</v>
      </c>
      <c r="H258" s="55">
        <v>214</v>
      </c>
      <c r="I258" s="52">
        <f t="shared" si="9"/>
        <v>322</v>
      </c>
    </row>
    <row r="259" s="10" customFormat="1" ht="21" customHeight="1" spans="1:9">
      <c r="A259" s="52">
        <v>16</v>
      </c>
      <c r="B259" s="53" t="s">
        <v>214</v>
      </c>
      <c r="C259" s="54" t="s">
        <v>231</v>
      </c>
      <c r="D259" s="52" t="s">
        <v>216</v>
      </c>
      <c r="E259" s="52">
        <v>27.95</v>
      </c>
      <c r="F259" s="52">
        <v>18</v>
      </c>
      <c r="G259" s="55">
        <v>503</v>
      </c>
      <c r="H259" s="55">
        <v>201</v>
      </c>
      <c r="I259" s="52">
        <f t="shared" si="9"/>
        <v>302</v>
      </c>
    </row>
    <row r="260" s="10" customFormat="1" ht="21" customHeight="1" spans="1:9">
      <c r="A260" s="52">
        <v>17</v>
      </c>
      <c r="B260" s="53" t="s">
        <v>214</v>
      </c>
      <c r="C260" s="54" t="s">
        <v>232</v>
      </c>
      <c r="D260" s="52" t="s">
        <v>216</v>
      </c>
      <c r="E260" s="52">
        <v>27.95</v>
      </c>
      <c r="F260" s="52">
        <v>15</v>
      </c>
      <c r="G260" s="55">
        <v>419</v>
      </c>
      <c r="H260" s="55">
        <v>168</v>
      </c>
      <c r="I260" s="52">
        <f t="shared" si="9"/>
        <v>251</v>
      </c>
    </row>
    <row r="261" s="10" customFormat="1" ht="21" customHeight="1" spans="1:9">
      <c r="A261" s="52">
        <v>18</v>
      </c>
      <c r="B261" s="53" t="s">
        <v>214</v>
      </c>
      <c r="C261" s="54" t="s">
        <v>233</v>
      </c>
      <c r="D261" s="52" t="s">
        <v>216</v>
      </c>
      <c r="E261" s="52">
        <v>27.95</v>
      </c>
      <c r="F261" s="52">
        <v>20</v>
      </c>
      <c r="G261" s="55">
        <v>560</v>
      </c>
      <c r="H261" s="55">
        <v>225</v>
      </c>
      <c r="I261" s="52">
        <f t="shared" si="9"/>
        <v>335</v>
      </c>
    </row>
    <row r="262" s="11" customFormat="1" ht="21" customHeight="1" spans="1:9">
      <c r="A262" s="56" t="s">
        <v>42</v>
      </c>
      <c r="B262" s="57"/>
      <c r="C262" s="57"/>
      <c r="D262" s="57"/>
      <c r="E262" s="58"/>
      <c r="F262" s="59">
        <f>SUM(F244:F261)</f>
        <v>356.19</v>
      </c>
      <c r="G262" s="59">
        <f>SUM(G244:G261)</f>
        <v>9956</v>
      </c>
      <c r="H262" s="59">
        <f>SUM(H244:H261)</f>
        <v>3982</v>
      </c>
      <c r="I262" s="59">
        <f>SUM(I244:I261)</f>
        <v>5974</v>
      </c>
    </row>
    <row r="263" s="5" customFormat="1" ht="21" customHeight="1" spans="1:9">
      <c r="A263" s="37">
        <v>1</v>
      </c>
      <c r="B263" s="37" t="s">
        <v>234</v>
      </c>
      <c r="C263" s="37" t="s">
        <v>235</v>
      </c>
      <c r="D263" s="35" t="s">
        <v>14</v>
      </c>
      <c r="E263" s="35">
        <v>27.95</v>
      </c>
      <c r="F263" s="35">
        <v>42.98</v>
      </c>
      <c r="G263" s="36">
        <v>1201</v>
      </c>
      <c r="H263" s="36">
        <v>480</v>
      </c>
      <c r="I263" s="35">
        <v>721</v>
      </c>
    </row>
    <row r="264" s="5" customFormat="1" ht="21" customHeight="1" spans="1:9">
      <c r="A264" s="37">
        <v>2</v>
      </c>
      <c r="B264" s="37" t="s">
        <v>234</v>
      </c>
      <c r="C264" s="37" t="s">
        <v>235</v>
      </c>
      <c r="D264" s="35" t="s">
        <v>99</v>
      </c>
      <c r="E264" s="35">
        <v>30</v>
      </c>
      <c r="F264" s="35">
        <v>24.44</v>
      </c>
      <c r="G264" s="36">
        <v>733</v>
      </c>
      <c r="H264" s="36">
        <v>293</v>
      </c>
      <c r="I264" s="35">
        <v>440</v>
      </c>
    </row>
    <row r="265" s="5" customFormat="1" ht="21" customHeight="1" spans="1:9">
      <c r="A265" s="37">
        <v>3</v>
      </c>
      <c r="B265" s="37" t="s">
        <v>234</v>
      </c>
      <c r="C265" s="37" t="s">
        <v>236</v>
      </c>
      <c r="D265" s="35" t="s">
        <v>14</v>
      </c>
      <c r="E265" s="35">
        <v>27.95</v>
      </c>
      <c r="F265" s="35">
        <v>26.94</v>
      </c>
      <c r="G265" s="36">
        <v>753</v>
      </c>
      <c r="H265" s="36">
        <v>301</v>
      </c>
      <c r="I265" s="35">
        <v>452</v>
      </c>
    </row>
    <row r="266" s="5" customFormat="1" ht="21" customHeight="1" spans="1:9">
      <c r="A266" s="37">
        <v>4</v>
      </c>
      <c r="B266" s="37" t="s">
        <v>234</v>
      </c>
      <c r="C266" s="37" t="s">
        <v>236</v>
      </c>
      <c r="D266" s="35" t="s">
        <v>99</v>
      </c>
      <c r="E266" s="35">
        <v>30</v>
      </c>
      <c r="F266" s="35">
        <v>26.94</v>
      </c>
      <c r="G266" s="36">
        <v>808</v>
      </c>
      <c r="H266" s="36">
        <v>323</v>
      </c>
      <c r="I266" s="35">
        <v>485</v>
      </c>
    </row>
    <row r="267" s="5" customFormat="1" ht="21" customHeight="1" spans="1:9">
      <c r="A267" s="37">
        <v>5</v>
      </c>
      <c r="B267" s="37" t="s">
        <v>234</v>
      </c>
      <c r="C267" s="37" t="s">
        <v>237</v>
      </c>
      <c r="D267" s="35" t="s">
        <v>14</v>
      </c>
      <c r="E267" s="35">
        <v>25</v>
      </c>
      <c r="F267" s="35">
        <v>61.58</v>
      </c>
      <c r="G267" s="36">
        <v>1540</v>
      </c>
      <c r="H267" s="36">
        <v>507</v>
      </c>
      <c r="I267" s="35">
        <v>1033</v>
      </c>
    </row>
    <row r="268" s="5" customFormat="1" ht="21" customHeight="1" spans="1:9">
      <c r="A268" s="37">
        <v>6</v>
      </c>
      <c r="B268" s="37" t="s">
        <v>234</v>
      </c>
      <c r="C268" s="37" t="s">
        <v>237</v>
      </c>
      <c r="D268" s="35" t="s">
        <v>99</v>
      </c>
      <c r="E268" s="35">
        <v>30</v>
      </c>
      <c r="F268" s="35">
        <v>26.64</v>
      </c>
      <c r="G268" s="36">
        <v>799</v>
      </c>
      <c r="H268" s="36">
        <v>275</v>
      </c>
      <c r="I268" s="35">
        <v>524</v>
      </c>
    </row>
    <row r="269" s="5" customFormat="1" ht="21" customHeight="1" spans="1:9">
      <c r="A269" s="37">
        <v>7</v>
      </c>
      <c r="B269" s="37" t="s">
        <v>234</v>
      </c>
      <c r="C269" s="37" t="s">
        <v>238</v>
      </c>
      <c r="D269" s="35" t="s">
        <v>14</v>
      </c>
      <c r="E269" s="35">
        <v>27.95</v>
      </c>
      <c r="F269" s="35">
        <v>19.2</v>
      </c>
      <c r="G269" s="36">
        <v>537</v>
      </c>
      <c r="H269" s="36">
        <v>215</v>
      </c>
      <c r="I269" s="35">
        <v>322</v>
      </c>
    </row>
    <row r="270" s="5" customFormat="1" ht="21" customHeight="1" spans="1:9">
      <c r="A270" s="37">
        <v>8</v>
      </c>
      <c r="B270" s="37" t="s">
        <v>234</v>
      </c>
      <c r="C270" s="37" t="s">
        <v>238</v>
      </c>
      <c r="D270" s="35" t="s">
        <v>99</v>
      </c>
      <c r="E270" s="35">
        <v>30</v>
      </c>
      <c r="F270" s="35">
        <v>18.41</v>
      </c>
      <c r="G270" s="36">
        <v>552</v>
      </c>
      <c r="H270" s="36">
        <v>221</v>
      </c>
      <c r="I270" s="35">
        <v>331</v>
      </c>
    </row>
    <row r="271" s="5" customFormat="1" ht="21" customHeight="1" spans="1:9">
      <c r="A271" s="37">
        <v>9</v>
      </c>
      <c r="B271" s="37" t="s">
        <v>234</v>
      </c>
      <c r="C271" s="37" t="s">
        <v>239</v>
      </c>
      <c r="D271" s="35" t="s">
        <v>14</v>
      </c>
      <c r="E271" s="35">
        <v>27.95</v>
      </c>
      <c r="F271" s="35">
        <v>8.43</v>
      </c>
      <c r="G271" s="36">
        <v>236</v>
      </c>
      <c r="H271" s="36">
        <v>94</v>
      </c>
      <c r="I271" s="35">
        <v>142</v>
      </c>
    </row>
    <row r="272" s="5" customFormat="1" ht="21" customHeight="1" spans="1:9">
      <c r="A272" s="37">
        <v>10</v>
      </c>
      <c r="B272" s="37" t="s">
        <v>234</v>
      </c>
      <c r="C272" s="37" t="s">
        <v>239</v>
      </c>
      <c r="D272" s="35" t="s">
        <v>99</v>
      </c>
      <c r="E272" s="35">
        <v>30</v>
      </c>
      <c r="F272" s="35">
        <v>9.21</v>
      </c>
      <c r="G272" s="36">
        <v>276</v>
      </c>
      <c r="H272" s="36">
        <v>110</v>
      </c>
      <c r="I272" s="35">
        <v>166</v>
      </c>
    </row>
    <row r="273" s="5" customFormat="1" ht="21" customHeight="1" spans="1:9">
      <c r="A273" s="37">
        <v>11</v>
      </c>
      <c r="B273" s="37" t="s">
        <v>234</v>
      </c>
      <c r="C273" s="37" t="s">
        <v>240</v>
      </c>
      <c r="D273" s="35" t="s">
        <v>14</v>
      </c>
      <c r="E273" s="35">
        <v>25</v>
      </c>
      <c r="F273" s="35">
        <v>58.01</v>
      </c>
      <c r="G273" s="36">
        <v>1450</v>
      </c>
      <c r="H273" s="36">
        <v>435</v>
      </c>
      <c r="I273" s="35">
        <v>1015</v>
      </c>
    </row>
    <row r="274" s="5" customFormat="1" ht="21" customHeight="1" spans="1:9">
      <c r="A274" s="37">
        <v>12</v>
      </c>
      <c r="B274" s="37" t="s">
        <v>234</v>
      </c>
      <c r="C274" s="37" t="s">
        <v>240</v>
      </c>
      <c r="D274" s="35" t="s">
        <v>99</v>
      </c>
      <c r="E274" s="35">
        <v>25</v>
      </c>
      <c r="F274" s="35">
        <v>97.08</v>
      </c>
      <c r="G274" s="36">
        <v>2427</v>
      </c>
      <c r="H274" s="36">
        <v>728</v>
      </c>
      <c r="I274" s="35">
        <v>1699</v>
      </c>
    </row>
    <row r="275" s="5" customFormat="1" ht="21" customHeight="1" spans="1:9">
      <c r="A275" s="37">
        <v>13</v>
      </c>
      <c r="B275" s="37" t="s">
        <v>234</v>
      </c>
      <c r="C275" s="37" t="s">
        <v>241</v>
      </c>
      <c r="D275" s="35" t="s">
        <v>14</v>
      </c>
      <c r="E275" s="35">
        <v>25</v>
      </c>
      <c r="F275" s="35">
        <v>64</v>
      </c>
      <c r="G275" s="36">
        <v>1600</v>
      </c>
      <c r="H275" s="36">
        <v>480</v>
      </c>
      <c r="I275" s="35">
        <v>1120</v>
      </c>
    </row>
    <row r="276" s="5" customFormat="1" ht="21" customHeight="1" spans="1:9">
      <c r="A276" s="37">
        <v>14</v>
      </c>
      <c r="B276" s="37" t="s">
        <v>234</v>
      </c>
      <c r="C276" s="37" t="s">
        <v>241</v>
      </c>
      <c r="D276" s="35" t="s">
        <v>99</v>
      </c>
      <c r="E276" s="35">
        <v>25</v>
      </c>
      <c r="F276" s="35">
        <v>75.74</v>
      </c>
      <c r="G276" s="36">
        <v>1893</v>
      </c>
      <c r="H276" s="36">
        <v>568</v>
      </c>
      <c r="I276" s="35">
        <v>1325</v>
      </c>
    </row>
    <row r="277" s="5" customFormat="1" ht="21" customHeight="1" spans="1:9">
      <c r="A277" s="37">
        <v>15</v>
      </c>
      <c r="B277" s="37" t="s">
        <v>234</v>
      </c>
      <c r="C277" s="37" t="s">
        <v>242</v>
      </c>
      <c r="D277" s="35" t="s">
        <v>14</v>
      </c>
      <c r="E277" s="35">
        <v>27.95</v>
      </c>
      <c r="F277" s="35">
        <v>25.18</v>
      </c>
      <c r="G277" s="36">
        <v>704</v>
      </c>
      <c r="H277" s="36">
        <v>282</v>
      </c>
      <c r="I277" s="35">
        <v>422</v>
      </c>
    </row>
    <row r="278" s="5" customFormat="1" ht="21" customHeight="1" spans="1:9">
      <c r="A278" s="37">
        <v>16</v>
      </c>
      <c r="B278" s="37" t="s">
        <v>234</v>
      </c>
      <c r="C278" s="37" t="s">
        <v>243</v>
      </c>
      <c r="D278" s="35" t="s">
        <v>14</v>
      </c>
      <c r="E278" s="35">
        <v>27.95</v>
      </c>
      <c r="F278" s="35">
        <v>31.62</v>
      </c>
      <c r="G278" s="36">
        <v>884</v>
      </c>
      <c r="H278" s="36">
        <v>354</v>
      </c>
      <c r="I278" s="35">
        <v>530</v>
      </c>
    </row>
    <row r="279" s="5" customFormat="1" ht="21" customHeight="1" spans="1:9">
      <c r="A279" s="37">
        <v>17</v>
      </c>
      <c r="B279" s="37" t="s">
        <v>234</v>
      </c>
      <c r="C279" s="37" t="s">
        <v>244</v>
      </c>
      <c r="D279" s="35" t="s">
        <v>14</v>
      </c>
      <c r="E279" s="35">
        <v>27.95</v>
      </c>
      <c r="F279" s="35">
        <v>40.07</v>
      </c>
      <c r="G279" s="36">
        <v>1120</v>
      </c>
      <c r="H279" s="36">
        <v>448</v>
      </c>
      <c r="I279" s="35">
        <v>672</v>
      </c>
    </row>
    <row r="280" s="5" customFormat="1" ht="21" customHeight="1" spans="1:9">
      <c r="A280" s="37">
        <v>18</v>
      </c>
      <c r="B280" s="37" t="s">
        <v>234</v>
      </c>
      <c r="C280" s="37" t="s">
        <v>245</v>
      </c>
      <c r="D280" s="35" t="s">
        <v>14</v>
      </c>
      <c r="E280" s="35">
        <v>27.95</v>
      </c>
      <c r="F280" s="35">
        <v>26.06</v>
      </c>
      <c r="G280" s="36">
        <v>728</v>
      </c>
      <c r="H280" s="36">
        <v>291</v>
      </c>
      <c r="I280" s="35">
        <v>437</v>
      </c>
    </row>
    <row r="281" s="5" customFormat="1" ht="21" customHeight="1" spans="1:9">
      <c r="A281" s="37">
        <v>19</v>
      </c>
      <c r="B281" s="37" t="s">
        <v>234</v>
      </c>
      <c r="C281" s="37" t="s">
        <v>246</v>
      </c>
      <c r="D281" s="35" t="s">
        <v>14</v>
      </c>
      <c r="E281" s="35">
        <v>27.95</v>
      </c>
      <c r="F281" s="35">
        <v>21.33</v>
      </c>
      <c r="G281" s="36">
        <v>596</v>
      </c>
      <c r="H281" s="36">
        <v>238</v>
      </c>
      <c r="I281" s="35">
        <v>358</v>
      </c>
    </row>
    <row r="282" s="5" customFormat="1" ht="21" customHeight="1" spans="1:9">
      <c r="A282" s="37">
        <v>20</v>
      </c>
      <c r="B282" s="37" t="s">
        <v>234</v>
      </c>
      <c r="C282" s="37" t="s">
        <v>247</v>
      </c>
      <c r="D282" s="35" t="s">
        <v>14</v>
      </c>
      <c r="E282" s="35">
        <v>27.95</v>
      </c>
      <c r="F282" s="35">
        <v>2.3</v>
      </c>
      <c r="G282" s="36">
        <v>64</v>
      </c>
      <c r="H282" s="36">
        <v>26</v>
      </c>
      <c r="I282" s="35">
        <v>38</v>
      </c>
    </row>
    <row r="283" s="5" customFormat="1" ht="21" customHeight="1" spans="1:9">
      <c r="A283" s="37">
        <v>21</v>
      </c>
      <c r="B283" s="37" t="s">
        <v>234</v>
      </c>
      <c r="C283" s="37" t="s">
        <v>248</v>
      </c>
      <c r="D283" s="35" t="s">
        <v>14</v>
      </c>
      <c r="E283" s="35">
        <v>27.95</v>
      </c>
      <c r="F283" s="35">
        <v>21.5</v>
      </c>
      <c r="G283" s="36">
        <v>601</v>
      </c>
      <c r="H283" s="36">
        <v>240</v>
      </c>
      <c r="I283" s="35">
        <v>361</v>
      </c>
    </row>
    <row r="284" s="5" customFormat="1" ht="21" customHeight="1" spans="1:9">
      <c r="A284" s="37">
        <v>22</v>
      </c>
      <c r="B284" s="37" t="s">
        <v>234</v>
      </c>
      <c r="C284" s="37" t="s">
        <v>248</v>
      </c>
      <c r="D284" s="35" t="s">
        <v>99</v>
      </c>
      <c r="E284" s="35">
        <v>30</v>
      </c>
      <c r="F284" s="35">
        <v>13.92</v>
      </c>
      <c r="G284" s="36">
        <v>418</v>
      </c>
      <c r="H284" s="36">
        <v>167</v>
      </c>
      <c r="I284" s="35">
        <v>251</v>
      </c>
    </row>
    <row r="285" s="5" customFormat="1" ht="21" customHeight="1" spans="1:9">
      <c r="A285" s="37">
        <v>23</v>
      </c>
      <c r="B285" s="37" t="s">
        <v>234</v>
      </c>
      <c r="C285" s="37" t="s">
        <v>249</v>
      </c>
      <c r="D285" s="35" t="s">
        <v>14</v>
      </c>
      <c r="E285" s="35">
        <v>27.95</v>
      </c>
      <c r="F285" s="35">
        <v>5.23</v>
      </c>
      <c r="G285" s="36">
        <v>146</v>
      </c>
      <c r="H285" s="36">
        <v>58</v>
      </c>
      <c r="I285" s="35">
        <v>88</v>
      </c>
    </row>
    <row r="286" s="5" customFormat="1" ht="21" customHeight="1" spans="1:9">
      <c r="A286" s="37">
        <v>24</v>
      </c>
      <c r="B286" s="37" t="s">
        <v>234</v>
      </c>
      <c r="C286" s="37" t="s">
        <v>250</v>
      </c>
      <c r="D286" s="35" t="s">
        <v>14</v>
      </c>
      <c r="E286" s="35">
        <v>27.95</v>
      </c>
      <c r="F286" s="35">
        <v>26.64</v>
      </c>
      <c r="G286" s="36">
        <v>745</v>
      </c>
      <c r="H286" s="36">
        <v>298</v>
      </c>
      <c r="I286" s="35">
        <v>447</v>
      </c>
    </row>
    <row r="287" s="5" customFormat="1" ht="21" customHeight="1" spans="1:9">
      <c r="A287" s="37">
        <v>25</v>
      </c>
      <c r="B287" s="37" t="s">
        <v>234</v>
      </c>
      <c r="C287" s="37" t="s">
        <v>251</v>
      </c>
      <c r="D287" s="35" t="s">
        <v>14</v>
      </c>
      <c r="E287" s="35">
        <v>27.95</v>
      </c>
      <c r="F287" s="35">
        <v>3.56</v>
      </c>
      <c r="G287" s="36">
        <v>100</v>
      </c>
      <c r="H287" s="36">
        <v>40</v>
      </c>
      <c r="I287" s="35">
        <v>60</v>
      </c>
    </row>
    <row r="288" s="5" customFormat="1" ht="21" customHeight="1" spans="1:9">
      <c r="A288" s="37">
        <v>26</v>
      </c>
      <c r="B288" s="37" t="s">
        <v>234</v>
      </c>
      <c r="C288" s="37" t="s">
        <v>252</v>
      </c>
      <c r="D288" s="35" t="s">
        <v>14</v>
      </c>
      <c r="E288" s="35">
        <v>27.95</v>
      </c>
      <c r="F288" s="35">
        <v>6.2</v>
      </c>
      <c r="G288" s="36">
        <v>173</v>
      </c>
      <c r="H288" s="36">
        <v>69</v>
      </c>
      <c r="I288" s="35">
        <v>104</v>
      </c>
    </row>
    <row r="289" s="5" customFormat="1" ht="21" customHeight="1" spans="1:9">
      <c r="A289" s="37">
        <v>27</v>
      </c>
      <c r="B289" s="37" t="s">
        <v>234</v>
      </c>
      <c r="C289" s="37" t="s">
        <v>253</v>
      </c>
      <c r="D289" s="35" t="s">
        <v>14</v>
      </c>
      <c r="E289" s="35">
        <v>27.95</v>
      </c>
      <c r="F289" s="35">
        <v>18.11</v>
      </c>
      <c r="G289" s="36">
        <v>506</v>
      </c>
      <c r="H289" s="36">
        <v>202</v>
      </c>
      <c r="I289" s="35">
        <v>304</v>
      </c>
    </row>
    <row r="290" s="5" customFormat="1" ht="21" customHeight="1" spans="1:9">
      <c r="A290" s="37">
        <v>28</v>
      </c>
      <c r="B290" s="37" t="s">
        <v>234</v>
      </c>
      <c r="C290" s="37" t="s">
        <v>254</v>
      </c>
      <c r="D290" s="35" t="s">
        <v>14</v>
      </c>
      <c r="E290" s="35">
        <v>27.95</v>
      </c>
      <c r="F290" s="35">
        <v>14.27</v>
      </c>
      <c r="G290" s="36">
        <v>399</v>
      </c>
      <c r="H290" s="36">
        <v>160</v>
      </c>
      <c r="I290" s="35">
        <v>239</v>
      </c>
    </row>
    <row r="291" s="5" customFormat="1" ht="21" customHeight="1" spans="1:9">
      <c r="A291" s="37">
        <v>29</v>
      </c>
      <c r="B291" s="37" t="s">
        <v>234</v>
      </c>
      <c r="C291" s="37" t="s">
        <v>255</v>
      </c>
      <c r="D291" s="35" t="s">
        <v>14</v>
      </c>
      <c r="E291" s="35">
        <v>27.95</v>
      </c>
      <c r="F291" s="35">
        <v>17.92</v>
      </c>
      <c r="G291" s="36">
        <v>501</v>
      </c>
      <c r="H291" s="36">
        <v>200</v>
      </c>
      <c r="I291" s="35">
        <v>301</v>
      </c>
    </row>
    <row r="292" s="5" customFormat="1" ht="21" customHeight="1" spans="1:9">
      <c r="A292" s="37">
        <v>30</v>
      </c>
      <c r="B292" s="37" t="s">
        <v>234</v>
      </c>
      <c r="C292" s="37" t="s">
        <v>256</v>
      </c>
      <c r="D292" s="35" t="s">
        <v>14</v>
      </c>
      <c r="E292" s="35">
        <v>27.95</v>
      </c>
      <c r="F292" s="35">
        <v>12.1</v>
      </c>
      <c r="G292" s="36">
        <v>338</v>
      </c>
      <c r="H292" s="36">
        <v>135</v>
      </c>
      <c r="I292" s="35">
        <v>203</v>
      </c>
    </row>
    <row r="293" s="5" customFormat="1" ht="21" customHeight="1" spans="1:9">
      <c r="A293" s="37">
        <v>31</v>
      </c>
      <c r="B293" s="37" t="s">
        <v>234</v>
      </c>
      <c r="C293" s="37" t="s">
        <v>257</v>
      </c>
      <c r="D293" s="35" t="s">
        <v>14</v>
      </c>
      <c r="E293" s="35">
        <v>27.95</v>
      </c>
      <c r="F293" s="35">
        <v>13.38</v>
      </c>
      <c r="G293" s="36">
        <v>374</v>
      </c>
      <c r="H293" s="36">
        <v>150</v>
      </c>
      <c r="I293" s="35">
        <v>224</v>
      </c>
    </row>
    <row r="294" s="5" customFormat="1" ht="21" customHeight="1" spans="1:9">
      <c r="A294" s="37">
        <v>32</v>
      </c>
      <c r="B294" s="37" t="s">
        <v>234</v>
      </c>
      <c r="C294" s="37" t="s">
        <v>258</v>
      </c>
      <c r="D294" s="35" t="s">
        <v>14</v>
      </c>
      <c r="E294" s="35">
        <v>27.95</v>
      </c>
      <c r="F294" s="35">
        <v>15.2</v>
      </c>
      <c r="G294" s="36">
        <v>425</v>
      </c>
      <c r="H294" s="36">
        <v>172</v>
      </c>
      <c r="I294" s="35">
        <v>253</v>
      </c>
    </row>
    <row r="295" s="5" customFormat="1" ht="21" customHeight="1" spans="1:9">
      <c r="A295" s="37">
        <v>33</v>
      </c>
      <c r="B295" s="37" t="s">
        <v>234</v>
      </c>
      <c r="C295" s="37" t="s">
        <v>259</v>
      </c>
      <c r="D295" s="35" t="s">
        <v>260</v>
      </c>
      <c r="E295" s="35">
        <v>12</v>
      </c>
      <c r="F295" s="35">
        <v>5880.01</v>
      </c>
      <c r="G295" s="36">
        <v>70560</v>
      </c>
      <c r="H295" s="36">
        <v>70560</v>
      </c>
      <c r="I295" s="35">
        <v>0</v>
      </c>
    </row>
    <row r="296" s="5" customFormat="1" ht="21" customHeight="1" spans="1:9">
      <c r="A296" s="37">
        <v>34</v>
      </c>
      <c r="B296" s="37" t="s">
        <v>234</v>
      </c>
      <c r="C296" s="37" t="s">
        <v>261</v>
      </c>
      <c r="D296" s="35" t="s">
        <v>260</v>
      </c>
      <c r="E296" s="35">
        <v>12</v>
      </c>
      <c r="F296" s="35">
        <v>1650.7</v>
      </c>
      <c r="G296" s="36">
        <v>19808</v>
      </c>
      <c r="H296" s="36">
        <v>19808</v>
      </c>
      <c r="I296" s="35">
        <v>0</v>
      </c>
    </row>
    <row r="297" s="5" customFormat="1" ht="32" customHeight="1" spans="1:9">
      <c r="A297" s="37">
        <v>35</v>
      </c>
      <c r="B297" s="37" t="s">
        <v>234</v>
      </c>
      <c r="C297" s="60" t="s">
        <v>262</v>
      </c>
      <c r="D297" s="35" t="s">
        <v>263</v>
      </c>
      <c r="E297" s="35">
        <v>12</v>
      </c>
      <c r="F297" s="35">
        <v>116.92</v>
      </c>
      <c r="G297" s="35">
        <v>1403</v>
      </c>
      <c r="H297" s="35">
        <v>1403</v>
      </c>
      <c r="I297" s="35">
        <v>0</v>
      </c>
    </row>
    <row r="298" s="6" customFormat="1" ht="21" customHeight="1" spans="1:9">
      <c r="A298" s="38" t="s">
        <v>42</v>
      </c>
      <c r="B298" s="39"/>
      <c r="C298" s="39"/>
      <c r="D298" s="39"/>
      <c r="E298" s="40"/>
      <c r="F298" s="41">
        <f>SUM(F263:F297)</f>
        <v>8521.82</v>
      </c>
      <c r="G298" s="41">
        <f>SUM(G263:G297)</f>
        <v>115398</v>
      </c>
      <c r="H298" s="41">
        <f>SUM(H263:H297)</f>
        <v>100331</v>
      </c>
      <c r="I298" s="41">
        <f>SUM(I263:I297)</f>
        <v>15067</v>
      </c>
    </row>
    <row r="299" s="3" customFormat="1" ht="21" customHeight="1" spans="1:9">
      <c r="A299" s="42">
        <v>1</v>
      </c>
      <c r="B299" s="61" t="s">
        <v>264</v>
      </c>
      <c r="C299" s="42" t="s">
        <v>265</v>
      </c>
      <c r="D299" s="42" t="s">
        <v>14</v>
      </c>
      <c r="E299" s="42">
        <v>27.95</v>
      </c>
      <c r="F299" s="42">
        <v>26</v>
      </c>
      <c r="G299" s="42">
        <v>727</v>
      </c>
      <c r="H299" s="42">
        <v>291</v>
      </c>
      <c r="I299" s="42">
        <v>436</v>
      </c>
    </row>
    <row r="300" s="3" customFormat="1" ht="21" customHeight="1" spans="1:9">
      <c r="A300" s="42">
        <v>2</v>
      </c>
      <c r="B300" s="61" t="s">
        <v>264</v>
      </c>
      <c r="C300" s="34" t="s">
        <v>266</v>
      </c>
      <c r="D300" s="42" t="s">
        <v>14</v>
      </c>
      <c r="E300" s="42">
        <v>27.95</v>
      </c>
      <c r="F300" s="42">
        <v>9</v>
      </c>
      <c r="G300" s="42">
        <v>252</v>
      </c>
      <c r="H300" s="42">
        <v>101</v>
      </c>
      <c r="I300" s="42">
        <v>151</v>
      </c>
    </row>
    <row r="301" s="3" customFormat="1" ht="21" customHeight="1" spans="1:9">
      <c r="A301" s="42">
        <v>3</v>
      </c>
      <c r="B301" s="61" t="s">
        <v>264</v>
      </c>
      <c r="C301" s="34" t="s">
        <v>267</v>
      </c>
      <c r="D301" s="42" t="s">
        <v>14</v>
      </c>
      <c r="E301" s="42">
        <v>27.95</v>
      </c>
      <c r="F301" s="42">
        <v>5</v>
      </c>
      <c r="G301" s="42">
        <v>140</v>
      </c>
      <c r="H301" s="42">
        <v>56</v>
      </c>
      <c r="I301" s="42">
        <v>84</v>
      </c>
    </row>
    <row r="302" s="3" customFormat="1" ht="21" customHeight="1" spans="1:9">
      <c r="A302" s="42">
        <v>4</v>
      </c>
      <c r="B302" s="61" t="s">
        <v>264</v>
      </c>
      <c r="C302" s="34" t="s">
        <v>268</v>
      </c>
      <c r="D302" s="42" t="s">
        <v>14</v>
      </c>
      <c r="E302" s="42">
        <v>27.95</v>
      </c>
      <c r="F302" s="34">
        <v>15</v>
      </c>
      <c r="G302" s="42">
        <v>419</v>
      </c>
      <c r="H302" s="42">
        <v>167</v>
      </c>
      <c r="I302" s="42">
        <v>252</v>
      </c>
    </row>
    <row r="303" s="3" customFormat="1" ht="21" customHeight="1" spans="1:9">
      <c r="A303" s="42">
        <v>5</v>
      </c>
      <c r="B303" s="61" t="s">
        <v>264</v>
      </c>
      <c r="C303" s="34" t="s">
        <v>269</v>
      </c>
      <c r="D303" s="42" t="s">
        <v>14</v>
      </c>
      <c r="E303" s="42">
        <v>27.95</v>
      </c>
      <c r="F303" s="34">
        <v>9</v>
      </c>
      <c r="G303" s="42">
        <v>252</v>
      </c>
      <c r="H303" s="42">
        <v>101</v>
      </c>
      <c r="I303" s="42">
        <v>151</v>
      </c>
    </row>
    <row r="304" s="3" customFormat="1" ht="21" customHeight="1" spans="1:9">
      <c r="A304" s="42">
        <v>6</v>
      </c>
      <c r="B304" s="61" t="s">
        <v>264</v>
      </c>
      <c r="C304" s="34" t="s">
        <v>270</v>
      </c>
      <c r="D304" s="42" t="s">
        <v>14</v>
      </c>
      <c r="E304" s="42">
        <v>27.95</v>
      </c>
      <c r="F304" s="34">
        <v>11</v>
      </c>
      <c r="G304" s="42">
        <v>307</v>
      </c>
      <c r="H304" s="42">
        <v>123</v>
      </c>
      <c r="I304" s="42">
        <v>184</v>
      </c>
    </row>
    <row r="305" s="3" customFormat="1" ht="21" customHeight="1" spans="1:9">
      <c r="A305" s="42">
        <v>7</v>
      </c>
      <c r="B305" s="61" t="s">
        <v>264</v>
      </c>
      <c r="C305" s="34" t="s">
        <v>271</v>
      </c>
      <c r="D305" s="42" t="s">
        <v>14</v>
      </c>
      <c r="E305" s="42">
        <v>27.95</v>
      </c>
      <c r="F305" s="34">
        <v>11</v>
      </c>
      <c r="G305" s="42">
        <v>307</v>
      </c>
      <c r="H305" s="42">
        <v>123</v>
      </c>
      <c r="I305" s="42">
        <v>184</v>
      </c>
    </row>
    <row r="306" s="3" customFormat="1" ht="21" customHeight="1" spans="1:9">
      <c r="A306" s="42">
        <v>8</v>
      </c>
      <c r="B306" s="61" t="s">
        <v>264</v>
      </c>
      <c r="C306" s="34" t="s">
        <v>272</v>
      </c>
      <c r="D306" s="42" t="s">
        <v>14</v>
      </c>
      <c r="E306" s="42">
        <v>27.95</v>
      </c>
      <c r="F306" s="34">
        <v>5.5</v>
      </c>
      <c r="G306" s="42">
        <v>154</v>
      </c>
      <c r="H306" s="42">
        <v>62</v>
      </c>
      <c r="I306" s="42">
        <v>92</v>
      </c>
    </row>
    <row r="307" s="3" customFormat="1" ht="21" customHeight="1" spans="1:9">
      <c r="A307" s="42">
        <v>9</v>
      </c>
      <c r="B307" s="61" t="s">
        <v>264</v>
      </c>
      <c r="C307" s="34" t="s">
        <v>273</v>
      </c>
      <c r="D307" s="42" t="s">
        <v>14</v>
      </c>
      <c r="E307" s="42">
        <v>27.95</v>
      </c>
      <c r="F307" s="34">
        <v>6</v>
      </c>
      <c r="G307" s="42">
        <v>168</v>
      </c>
      <c r="H307" s="42">
        <v>67</v>
      </c>
      <c r="I307" s="42">
        <v>101</v>
      </c>
    </row>
    <row r="308" s="3" customFormat="1" ht="21" customHeight="1" spans="1:9">
      <c r="A308" s="42">
        <v>10</v>
      </c>
      <c r="B308" s="61" t="s">
        <v>264</v>
      </c>
      <c r="C308" s="34" t="s">
        <v>274</v>
      </c>
      <c r="D308" s="42" t="s">
        <v>14</v>
      </c>
      <c r="E308" s="42">
        <v>27.95</v>
      </c>
      <c r="F308" s="34">
        <v>22</v>
      </c>
      <c r="G308" s="42">
        <v>615</v>
      </c>
      <c r="H308" s="42">
        <v>246</v>
      </c>
      <c r="I308" s="42">
        <v>369</v>
      </c>
    </row>
    <row r="309" s="3" customFormat="1" ht="21" customHeight="1" spans="1:9">
      <c r="A309" s="42">
        <v>11</v>
      </c>
      <c r="B309" s="61" t="s">
        <v>264</v>
      </c>
      <c r="C309" s="34" t="s">
        <v>275</v>
      </c>
      <c r="D309" s="42" t="s">
        <v>14</v>
      </c>
      <c r="E309" s="42">
        <v>27.95</v>
      </c>
      <c r="F309" s="34">
        <v>3</v>
      </c>
      <c r="G309" s="42">
        <v>84</v>
      </c>
      <c r="H309" s="42">
        <v>34</v>
      </c>
      <c r="I309" s="42">
        <v>50</v>
      </c>
    </row>
    <row r="310" s="3" customFormat="1" ht="21" customHeight="1" spans="1:9">
      <c r="A310" s="42">
        <v>12</v>
      </c>
      <c r="B310" s="61" t="s">
        <v>264</v>
      </c>
      <c r="C310" s="34" t="s">
        <v>276</v>
      </c>
      <c r="D310" s="42" t="s">
        <v>14</v>
      </c>
      <c r="E310" s="42">
        <v>27.95</v>
      </c>
      <c r="F310" s="34">
        <v>10</v>
      </c>
      <c r="G310" s="42">
        <v>279</v>
      </c>
      <c r="H310" s="42">
        <v>111</v>
      </c>
      <c r="I310" s="42">
        <v>168</v>
      </c>
    </row>
    <row r="311" s="3" customFormat="1" ht="21" customHeight="1" spans="1:9">
      <c r="A311" s="42">
        <v>13</v>
      </c>
      <c r="B311" s="61" t="s">
        <v>264</v>
      </c>
      <c r="C311" s="34" t="s">
        <v>277</v>
      </c>
      <c r="D311" s="42" t="s">
        <v>14</v>
      </c>
      <c r="E311" s="42">
        <v>27.95</v>
      </c>
      <c r="F311" s="34">
        <v>5</v>
      </c>
      <c r="G311" s="42">
        <v>140</v>
      </c>
      <c r="H311" s="42">
        <v>56</v>
      </c>
      <c r="I311" s="42">
        <v>84</v>
      </c>
    </row>
    <row r="312" s="3" customFormat="1" ht="21" customHeight="1" spans="1:9">
      <c r="A312" s="42">
        <v>14</v>
      </c>
      <c r="B312" s="61" t="s">
        <v>264</v>
      </c>
      <c r="C312" s="34" t="s">
        <v>278</v>
      </c>
      <c r="D312" s="42" t="s">
        <v>14</v>
      </c>
      <c r="E312" s="42">
        <v>27.95</v>
      </c>
      <c r="F312" s="34">
        <v>5</v>
      </c>
      <c r="G312" s="42">
        <v>140</v>
      </c>
      <c r="H312" s="42">
        <v>56</v>
      </c>
      <c r="I312" s="42">
        <v>84</v>
      </c>
    </row>
    <row r="313" s="3" customFormat="1" ht="21" customHeight="1" spans="1:9">
      <c r="A313" s="42">
        <v>15</v>
      </c>
      <c r="B313" s="61" t="s">
        <v>264</v>
      </c>
      <c r="C313" s="34" t="s">
        <v>279</v>
      </c>
      <c r="D313" s="42" t="s">
        <v>14</v>
      </c>
      <c r="E313" s="42">
        <v>27.95</v>
      </c>
      <c r="F313" s="34">
        <v>11</v>
      </c>
      <c r="G313" s="42">
        <v>307</v>
      </c>
      <c r="H313" s="42">
        <v>123</v>
      </c>
      <c r="I313" s="42">
        <v>184</v>
      </c>
    </row>
    <row r="314" s="3" customFormat="1" ht="21" customHeight="1" spans="1:9">
      <c r="A314" s="42">
        <v>16</v>
      </c>
      <c r="B314" s="61" t="s">
        <v>264</v>
      </c>
      <c r="C314" s="34" t="s">
        <v>280</v>
      </c>
      <c r="D314" s="42" t="s">
        <v>14</v>
      </c>
      <c r="E314" s="42">
        <v>27.95</v>
      </c>
      <c r="F314" s="34">
        <v>9.5</v>
      </c>
      <c r="G314" s="42">
        <v>266</v>
      </c>
      <c r="H314" s="42">
        <v>106</v>
      </c>
      <c r="I314" s="42">
        <v>160</v>
      </c>
    </row>
    <row r="315" s="3" customFormat="1" ht="21" customHeight="1" spans="1:9">
      <c r="A315" s="42">
        <v>17</v>
      </c>
      <c r="B315" s="61" t="s">
        <v>264</v>
      </c>
      <c r="C315" s="34" t="s">
        <v>281</v>
      </c>
      <c r="D315" s="42" t="s">
        <v>14</v>
      </c>
      <c r="E315" s="42">
        <v>27.95</v>
      </c>
      <c r="F315" s="34">
        <v>14</v>
      </c>
      <c r="G315" s="42">
        <v>391</v>
      </c>
      <c r="H315" s="42">
        <v>156</v>
      </c>
      <c r="I315" s="42">
        <v>235</v>
      </c>
    </row>
    <row r="316" s="3" customFormat="1" ht="21" customHeight="1" spans="1:9">
      <c r="A316" s="42">
        <v>18</v>
      </c>
      <c r="B316" s="61" t="s">
        <v>264</v>
      </c>
      <c r="C316" s="34" t="s">
        <v>282</v>
      </c>
      <c r="D316" s="42" t="s">
        <v>14</v>
      </c>
      <c r="E316" s="42">
        <v>27.95</v>
      </c>
      <c r="F316" s="34">
        <v>16</v>
      </c>
      <c r="G316" s="42">
        <v>447</v>
      </c>
      <c r="H316" s="42">
        <v>179</v>
      </c>
      <c r="I316" s="42">
        <v>268</v>
      </c>
    </row>
    <row r="317" s="3" customFormat="1" ht="21" customHeight="1" spans="1:9">
      <c r="A317" s="42">
        <v>19</v>
      </c>
      <c r="B317" s="61" t="s">
        <v>264</v>
      </c>
      <c r="C317" s="34" t="s">
        <v>283</v>
      </c>
      <c r="D317" s="42" t="s">
        <v>14</v>
      </c>
      <c r="E317" s="42">
        <v>27.95</v>
      </c>
      <c r="F317" s="34">
        <v>4.5</v>
      </c>
      <c r="G317" s="42">
        <v>126</v>
      </c>
      <c r="H317" s="42">
        <v>50</v>
      </c>
      <c r="I317" s="42">
        <v>76</v>
      </c>
    </row>
    <row r="318" s="3" customFormat="1" ht="21" customHeight="1" spans="1:9">
      <c r="A318" s="42">
        <v>20</v>
      </c>
      <c r="B318" s="61" t="s">
        <v>264</v>
      </c>
      <c r="C318" s="34" t="s">
        <v>284</v>
      </c>
      <c r="D318" s="42" t="s">
        <v>14</v>
      </c>
      <c r="E318" s="42">
        <v>27.95</v>
      </c>
      <c r="F318" s="34">
        <v>4</v>
      </c>
      <c r="G318" s="42">
        <v>112</v>
      </c>
      <c r="H318" s="42">
        <v>45</v>
      </c>
      <c r="I318" s="42">
        <v>67</v>
      </c>
    </row>
    <row r="319" s="3" customFormat="1" ht="21" customHeight="1" spans="1:9">
      <c r="A319" s="42">
        <v>21</v>
      </c>
      <c r="B319" s="61" t="s">
        <v>264</v>
      </c>
      <c r="C319" s="34" t="s">
        <v>285</v>
      </c>
      <c r="D319" s="42" t="s">
        <v>14</v>
      </c>
      <c r="E319" s="42">
        <v>27.95</v>
      </c>
      <c r="F319" s="34">
        <v>23</v>
      </c>
      <c r="G319" s="42">
        <v>643</v>
      </c>
      <c r="H319" s="42">
        <v>257</v>
      </c>
      <c r="I319" s="42">
        <v>386</v>
      </c>
    </row>
    <row r="320" s="3" customFormat="1" ht="21" customHeight="1" spans="1:9">
      <c r="A320" s="42">
        <v>22</v>
      </c>
      <c r="B320" s="61" t="s">
        <v>264</v>
      </c>
      <c r="C320" s="34" t="s">
        <v>286</v>
      </c>
      <c r="D320" s="42" t="s">
        <v>14</v>
      </c>
      <c r="E320" s="42">
        <v>27.95</v>
      </c>
      <c r="F320" s="34">
        <v>20</v>
      </c>
      <c r="G320" s="42">
        <v>559</v>
      </c>
      <c r="H320" s="42">
        <v>223</v>
      </c>
      <c r="I320" s="42">
        <v>336</v>
      </c>
    </row>
    <row r="321" s="3" customFormat="1" ht="21" customHeight="1" spans="1:9">
      <c r="A321" s="42">
        <v>23</v>
      </c>
      <c r="B321" s="61" t="s">
        <v>264</v>
      </c>
      <c r="C321" s="34" t="s">
        <v>287</v>
      </c>
      <c r="D321" s="42" t="s">
        <v>14</v>
      </c>
      <c r="E321" s="42">
        <v>27.95</v>
      </c>
      <c r="F321" s="34">
        <v>26</v>
      </c>
      <c r="G321" s="42">
        <v>727</v>
      </c>
      <c r="H321" s="42">
        <v>291</v>
      </c>
      <c r="I321" s="42">
        <v>436</v>
      </c>
    </row>
    <row r="322" s="3" customFormat="1" ht="21" customHeight="1" spans="1:9">
      <c r="A322" s="42">
        <v>24</v>
      </c>
      <c r="B322" s="61" t="s">
        <v>264</v>
      </c>
      <c r="C322" s="34" t="s">
        <v>288</v>
      </c>
      <c r="D322" s="42" t="s">
        <v>14</v>
      </c>
      <c r="E322" s="42">
        <v>27.95</v>
      </c>
      <c r="F322" s="34">
        <v>4.3</v>
      </c>
      <c r="G322" s="42">
        <v>120</v>
      </c>
      <c r="H322" s="42">
        <v>48</v>
      </c>
      <c r="I322" s="42">
        <v>72</v>
      </c>
    </row>
    <row r="323" s="3" customFormat="1" ht="21" customHeight="1" spans="1:9">
      <c r="A323" s="42">
        <v>25</v>
      </c>
      <c r="B323" s="61" t="s">
        <v>264</v>
      </c>
      <c r="C323" s="34" t="s">
        <v>289</v>
      </c>
      <c r="D323" s="42" t="s">
        <v>14</v>
      </c>
      <c r="E323" s="42">
        <v>27.95</v>
      </c>
      <c r="F323" s="34">
        <v>32</v>
      </c>
      <c r="G323" s="42">
        <v>894</v>
      </c>
      <c r="H323" s="42">
        <v>357</v>
      </c>
      <c r="I323" s="42">
        <v>537</v>
      </c>
    </row>
    <row r="324" s="3" customFormat="1" ht="21" customHeight="1" spans="1:9">
      <c r="A324" s="42">
        <v>26</v>
      </c>
      <c r="B324" s="61" t="s">
        <v>264</v>
      </c>
      <c r="C324" s="34" t="s">
        <v>290</v>
      </c>
      <c r="D324" s="42" t="s">
        <v>14</v>
      </c>
      <c r="E324" s="42">
        <v>27.95</v>
      </c>
      <c r="F324" s="34">
        <v>18</v>
      </c>
      <c r="G324" s="42">
        <v>503</v>
      </c>
      <c r="H324" s="42">
        <v>201</v>
      </c>
      <c r="I324" s="42">
        <v>302</v>
      </c>
    </row>
    <row r="325" s="3" customFormat="1" ht="21" customHeight="1" spans="1:9">
      <c r="A325" s="42">
        <v>27</v>
      </c>
      <c r="B325" s="61" t="s">
        <v>264</v>
      </c>
      <c r="C325" s="34" t="s">
        <v>291</v>
      </c>
      <c r="D325" s="42" t="s">
        <v>14</v>
      </c>
      <c r="E325" s="42">
        <v>27.95</v>
      </c>
      <c r="F325" s="34">
        <v>21</v>
      </c>
      <c r="G325" s="42">
        <v>587</v>
      </c>
      <c r="H325" s="42">
        <v>235</v>
      </c>
      <c r="I325" s="42">
        <v>352</v>
      </c>
    </row>
    <row r="326" s="3" customFormat="1" ht="21" customHeight="1" spans="1:9">
      <c r="A326" s="42">
        <v>28</v>
      </c>
      <c r="B326" s="61" t="s">
        <v>264</v>
      </c>
      <c r="C326" s="42" t="s">
        <v>292</v>
      </c>
      <c r="D326" s="42" t="s">
        <v>14</v>
      </c>
      <c r="E326" s="42">
        <v>27.95</v>
      </c>
      <c r="F326" s="42">
        <v>11</v>
      </c>
      <c r="G326" s="42">
        <v>307</v>
      </c>
      <c r="H326" s="42">
        <v>123</v>
      </c>
      <c r="I326" s="42">
        <v>184</v>
      </c>
    </row>
    <row r="327" s="3" customFormat="1" ht="21" customHeight="1" spans="1:9">
      <c r="A327" s="42">
        <v>29</v>
      </c>
      <c r="B327" s="61" t="s">
        <v>264</v>
      </c>
      <c r="C327" s="42" t="s">
        <v>293</v>
      </c>
      <c r="D327" s="42" t="s">
        <v>14</v>
      </c>
      <c r="E327" s="42">
        <v>27.95</v>
      </c>
      <c r="F327" s="42">
        <v>25</v>
      </c>
      <c r="G327" s="42">
        <v>699</v>
      </c>
      <c r="H327" s="42">
        <v>280</v>
      </c>
      <c r="I327" s="42">
        <v>419</v>
      </c>
    </row>
    <row r="328" s="3" customFormat="1" ht="21" customHeight="1" spans="1:9">
      <c r="A328" s="42">
        <v>30</v>
      </c>
      <c r="B328" s="61" t="s">
        <v>264</v>
      </c>
      <c r="C328" s="42" t="s">
        <v>294</v>
      </c>
      <c r="D328" s="42" t="s">
        <v>14</v>
      </c>
      <c r="E328" s="42">
        <v>27.95</v>
      </c>
      <c r="F328" s="42">
        <v>21</v>
      </c>
      <c r="G328" s="42">
        <v>587</v>
      </c>
      <c r="H328" s="42">
        <v>235</v>
      </c>
      <c r="I328" s="42">
        <v>352</v>
      </c>
    </row>
    <row r="329" s="3" customFormat="1" ht="21" customHeight="1" spans="1:9">
      <c r="A329" s="42">
        <v>31</v>
      </c>
      <c r="B329" s="61" t="s">
        <v>264</v>
      </c>
      <c r="C329" s="42" t="s">
        <v>295</v>
      </c>
      <c r="D329" s="42" t="s">
        <v>14</v>
      </c>
      <c r="E329" s="42">
        <v>27.95</v>
      </c>
      <c r="F329" s="42">
        <v>36</v>
      </c>
      <c r="G329" s="42">
        <v>1006</v>
      </c>
      <c r="H329" s="42">
        <v>402</v>
      </c>
      <c r="I329" s="42">
        <v>604</v>
      </c>
    </row>
    <row r="330" s="3" customFormat="1" ht="21" customHeight="1" spans="1:9">
      <c r="A330" s="42">
        <v>32</v>
      </c>
      <c r="B330" s="61" t="s">
        <v>264</v>
      </c>
      <c r="C330" s="42" t="s">
        <v>296</v>
      </c>
      <c r="D330" s="42" t="s">
        <v>14</v>
      </c>
      <c r="E330" s="42">
        <v>27.95</v>
      </c>
      <c r="F330" s="42">
        <v>4</v>
      </c>
      <c r="G330" s="42">
        <v>112</v>
      </c>
      <c r="H330" s="42">
        <v>45</v>
      </c>
      <c r="I330" s="42">
        <v>67</v>
      </c>
    </row>
    <row r="331" s="3" customFormat="1" ht="21" customHeight="1" spans="1:9">
      <c r="A331" s="42">
        <v>33</v>
      </c>
      <c r="B331" s="61" t="s">
        <v>264</v>
      </c>
      <c r="C331" s="34" t="s">
        <v>297</v>
      </c>
      <c r="D331" s="42" t="s">
        <v>14</v>
      </c>
      <c r="E331" s="42">
        <v>25</v>
      </c>
      <c r="F331" s="42">
        <v>57.6</v>
      </c>
      <c r="G331" s="42">
        <v>1440</v>
      </c>
      <c r="H331" s="42">
        <v>432</v>
      </c>
      <c r="I331" s="42">
        <v>1008</v>
      </c>
    </row>
    <row r="332" s="3" customFormat="1" ht="21" customHeight="1" spans="1:9">
      <c r="A332" s="42">
        <v>34</v>
      </c>
      <c r="B332" s="61" t="s">
        <v>264</v>
      </c>
      <c r="C332" s="42" t="s">
        <v>298</v>
      </c>
      <c r="D332" s="42" t="s">
        <v>14</v>
      </c>
      <c r="E332" s="42">
        <v>27.95</v>
      </c>
      <c r="F332" s="42">
        <v>15</v>
      </c>
      <c r="G332" s="42">
        <v>419</v>
      </c>
      <c r="H332" s="42">
        <v>168</v>
      </c>
      <c r="I332" s="42">
        <v>251</v>
      </c>
    </row>
    <row r="333" s="3" customFormat="1" ht="21" customHeight="1" spans="1:9">
      <c r="A333" s="42">
        <v>35</v>
      </c>
      <c r="B333" s="61" t="s">
        <v>264</v>
      </c>
      <c r="C333" s="42" t="s">
        <v>299</v>
      </c>
      <c r="D333" s="42" t="s">
        <v>14</v>
      </c>
      <c r="E333" s="42">
        <v>27.95</v>
      </c>
      <c r="F333" s="42">
        <v>20</v>
      </c>
      <c r="G333" s="42">
        <v>559</v>
      </c>
      <c r="H333" s="42">
        <v>223</v>
      </c>
      <c r="I333" s="42">
        <v>336</v>
      </c>
    </row>
    <row r="334" s="3" customFormat="1" ht="21" customHeight="1" spans="1:9">
      <c r="A334" s="42">
        <v>36</v>
      </c>
      <c r="B334" s="61" t="s">
        <v>264</v>
      </c>
      <c r="C334" s="42" t="s">
        <v>300</v>
      </c>
      <c r="D334" s="42" t="s">
        <v>14</v>
      </c>
      <c r="E334" s="42">
        <v>27.95</v>
      </c>
      <c r="F334" s="42">
        <v>16</v>
      </c>
      <c r="G334" s="42">
        <v>447</v>
      </c>
      <c r="H334" s="42">
        <v>179</v>
      </c>
      <c r="I334" s="42">
        <v>268</v>
      </c>
    </row>
    <row r="335" s="3" customFormat="1" ht="21" customHeight="1" spans="1:9">
      <c r="A335" s="42">
        <v>37</v>
      </c>
      <c r="B335" s="61" t="s">
        <v>264</v>
      </c>
      <c r="C335" s="42" t="s">
        <v>301</v>
      </c>
      <c r="D335" s="42" t="s">
        <v>14</v>
      </c>
      <c r="E335" s="42">
        <v>27.95</v>
      </c>
      <c r="F335" s="42">
        <v>13.5</v>
      </c>
      <c r="G335" s="42">
        <v>377</v>
      </c>
      <c r="H335" s="42">
        <v>151</v>
      </c>
      <c r="I335" s="42">
        <v>226</v>
      </c>
    </row>
    <row r="336" s="3" customFormat="1" ht="21" customHeight="1" spans="1:9">
      <c r="A336" s="42">
        <v>38</v>
      </c>
      <c r="B336" s="61" t="s">
        <v>264</v>
      </c>
      <c r="C336" s="42" t="s">
        <v>302</v>
      </c>
      <c r="D336" s="42" t="s">
        <v>14</v>
      </c>
      <c r="E336" s="42">
        <v>27.95</v>
      </c>
      <c r="F336" s="42">
        <v>35</v>
      </c>
      <c r="G336" s="42">
        <v>978</v>
      </c>
      <c r="H336" s="42">
        <v>391</v>
      </c>
      <c r="I336" s="42">
        <v>587</v>
      </c>
    </row>
    <row r="337" s="3" customFormat="1" ht="21" customHeight="1" spans="1:9">
      <c r="A337" s="42">
        <v>39</v>
      </c>
      <c r="B337" s="61" t="s">
        <v>264</v>
      </c>
      <c r="C337" s="42" t="s">
        <v>303</v>
      </c>
      <c r="D337" s="42" t="s">
        <v>14</v>
      </c>
      <c r="E337" s="42">
        <v>27.95</v>
      </c>
      <c r="F337" s="42">
        <v>13.5</v>
      </c>
      <c r="G337" s="42">
        <v>377</v>
      </c>
      <c r="H337" s="42">
        <v>151</v>
      </c>
      <c r="I337" s="42">
        <v>226</v>
      </c>
    </row>
    <row r="338" s="3" customFormat="1" ht="21" customHeight="1" spans="1:9">
      <c r="A338" s="42">
        <v>40</v>
      </c>
      <c r="B338" s="61" t="s">
        <v>264</v>
      </c>
      <c r="C338" s="42" t="s">
        <v>304</v>
      </c>
      <c r="D338" s="42" t="s">
        <v>14</v>
      </c>
      <c r="E338" s="42">
        <v>27.95</v>
      </c>
      <c r="F338" s="42">
        <v>10</v>
      </c>
      <c r="G338" s="42">
        <v>280</v>
      </c>
      <c r="H338" s="42">
        <v>113</v>
      </c>
      <c r="I338" s="42">
        <v>167</v>
      </c>
    </row>
    <row r="339" s="3" customFormat="1" ht="21" customHeight="1" spans="1:9">
      <c r="A339" s="42">
        <v>41</v>
      </c>
      <c r="B339" s="61" t="s">
        <v>264</v>
      </c>
      <c r="C339" s="42" t="s">
        <v>305</v>
      </c>
      <c r="D339" s="42" t="s">
        <v>14</v>
      </c>
      <c r="E339" s="42">
        <v>25</v>
      </c>
      <c r="F339" s="42">
        <v>57</v>
      </c>
      <c r="G339" s="42">
        <v>1425</v>
      </c>
      <c r="H339" s="42">
        <v>427</v>
      </c>
      <c r="I339" s="42">
        <v>998</v>
      </c>
    </row>
    <row r="340" s="3" customFormat="1" ht="21" customHeight="1" spans="1:9">
      <c r="A340" s="42">
        <v>42</v>
      </c>
      <c r="B340" s="61" t="s">
        <v>264</v>
      </c>
      <c r="C340" s="34" t="s">
        <v>297</v>
      </c>
      <c r="D340" s="42" t="s">
        <v>99</v>
      </c>
      <c r="E340" s="42">
        <v>30</v>
      </c>
      <c r="F340" s="42">
        <v>38</v>
      </c>
      <c r="G340" s="42">
        <v>1140</v>
      </c>
      <c r="H340" s="42">
        <v>456</v>
      </c>
      <c r="I340" s="42">
        <v>684</v>
      </c>
    </row>
    <row r="341" s="3" customFormat="1" ht="21" customHeight="1" spans="1:9">
      <c r="A341" s="42">
        <v>43</v>
      </c>
      <c r="B341" s="61" t="s">
        <v>264</v>
      </c>
      <c r="C341" s="42" t="s">
        <v>295</v>
      </c>
      <c r="D341" s="42" t="s">
        <v>99</v>
      </c>
      <c r="E341" s="42">
        <v>30</v>
      </c>
      <c r="F341" s="42">
        <v>33.77</v>
      </c>
      <c r="G341" s="42">
        <v>1013</v>
      </c>
      <c r="H341" s="42">
        <v>405</v>
      </c>
      <c r="I341" s="42">
        <v>608</v>
      </c>
    </row>
    <row r="342" s="3" customFormat="1" ht="21" customHeight="1" spans="1:9">
      <c r="A342" s="42">
        <v>44</v>
      </c>
      <c r="B342" s="61" t="s">
        <v>264</v>
      </c>
      <c r="C342" s="42" t="s">
        <v>305</v>
      </c>
      <c r="D342" s="42" t="s">
        <v>99</v>
      </c>
      <c r="E342" s="42">
        <v>30</v>
      </c>
      <c r="F342" s="42">
        <v>33</v>
      </c>
      <c r="G342" s="42">
        <v>990</v>
      </c>
      <c r="H342" s="42">
        <v>396</v>
      </c>
      <c r="I342" s="42">
        <v>594</v>
      </c>
    </row>
    <row r="343" s="4" customFormat="1" ht="21" customHeight="1" spans="1:9">
      <c r="A343" s="46" t="s">
        <v>42</v>
      </c>
      <c r="B343" s="47"/>
      <c r="C343" s="47"/>
      <c r="D343" s="47"/>
      <c r="E343" s="48"/>
      <c r="F343" s="49">
        <f>SUM(F299:F342)</f>
        <v>785.17</v>
      </c>
      <c r="G343" s="49">
        <f>SUM(G299:G342)</f>
        <v>21822</v>
      </c>
      <c r="H343" s="49">
        <f>SUM(H299:H342)</f>
        <v>8442</v>
      </c>
      <c r="I343" s="49">
        <f>SUM(I299:I342)</f>
        <v>13380</v>
      </c>
    </row>
    <row r="344" s="1" customFormat="1" ht="19" customHeight="1" spans="1:9">
      <c r="A344" s="33">
        <v>1</v>
      </c>
      <c r="B344" s="62" t="s">
        <v>306</v>
      </c>
      <c r="C344" s="21" t="s">
        <v>307</v>
      </c>
      <c r="D344" s="21" t="s">
        <v>14</v>
      </c>
      <c r="E344" s="21">
        <v>25</v>
      </c>
      <c r="F344" s="33">
        <v>126.86</v>
      </c>
      <c r="G344" s="27">
        <v>3171</v>
      </c>
      <c r="H344" s="27">
        <f>G344-I344</f>
        <v>951</v>
      </c>
      <c r="I344" s="21">
        <v>2220</v>
      </c>
    </row>
    <row r="345" s="1" customFormat="1" ht="19" customHeight="1" spans="1:9">
      <c r="A345" s="33">
        <v>2</v>
      </c>
      <c r="B345" s="62" t="s">
        <v>306</v>
      </c>
      <c r="C345" s="21" t="s">
        <v>308</v>
      </c>
      <c r="D345" s="21" t="s">
        <v>14</v>
      </c>
      <c r="E345" s="21">
        <v>25</v>
      </c>
      <c r="F345" s="33">
        <v>142.67</v>
      </c>
      <c r="G345" s="27">
        <v>3567</v>
      </c>
      <c r="H345" s="27">
        <f t="shared" ref="H345:H352" si="10">G345-I345</f>
        <v>1070</v>
      </c>
      <c r="I345" s="21">
        <v>2497</v>
      </c>
    </row>
    <row r="346" s="1" customFormat="1" ht="19" customHeight="1" spans="1:9">
      <c r="A346" s="33">
        <v>3</v>
      </c>
      <c r="B346" s="62" t="s">
        <v>306</v>
      </c>
      <c r="C346" s="21" t="s">
        <v>309</v>
      </c>
      <c r="D346" s="21" t="s">
        <v>14</v>
      </c>
      <c r="E346" s="21">
        <v>25</v>
      </c>
      <c r="F346" s="33">
        <v>118.57</v>
      </c>
      <c r="G346" s="27">
        <v>2964</v>
      </c>
      <c r="H346" s="27">
        <f t="shared" si="10"/>
        <v>889</v>
      </c>
      <c r="I346" s="21">
        <v>2075</v>
      </c>
    </row>
    <row r="347" s="1" customFormat="1" ht="19" customHeight="1" spans="1:9">
      <c r="A347" s="33">
        <v>4</v>
      </c>
      <c r="B347" s="62" t="s">
        <v>306</v>
      </c>
      <c r="C347" s="33" t="s">
        <v>310</v>
      </c>
      <c r="D347" s="21" t="s">
        <v>14</v>
      </c>
      <c r="E347" s="21">
        <v>25</v>
      </c>
      <c r="F347" s="33">
        <v>85</v>
      </c>
      <c r="G347" s="27">
        <v>2125</v>
      </c>
      <c r="H347" s="27">
        <f t="shared" si="10"/>
        <v>638</v>
      </c>
      <c r="I347" s="21">
        <v>1487</v>
      </c>
    </row>
    <row r="348" s="1" customFormat="1" ht="19" customHeight="1" spans="1:9">
      <c r="A348" s="33">
        <v>5</v>
      </c>
      <c r="B348" s="62" t="s">
        <v>306</v>
      </c>
      <c r="C348" s="33" t="s">
        <v>311</v>
      </c>
      <c r="D348" s="21" t="s">
        <v>14</v>
      </c>
      <c r="E348" s="21">
        <v>25</v>
      </c>
      <c r="F348" s="33">
        <v>77.79</v>
      </c>
      <c r="G348" s="27">
        <v>1945</v>
      </c>
      <c r="H348" s="27">
        <f t="shared" si="10"/>
        <v>584</v>
      </c>
      <c r="I348" s="21">
        <v>1361</v>
      </c>
    </row>
    <row r="349" s="1" customFormat="1" ht="19" customHeight="1" spans="1:9">
      <c r="A349" s="33">
        <v>6</v>
      </c>
      <c r="B349" s="62" t="s">
        <v>306</v>
      </c>
      <c r="C349" s="21" t="s">
        <v>312</v>
      </c>
      <c r="D349" s="21" t="s">
        <v>14</v>
      </c>
      <c r="E349" s="21">
        <v>25</v>
      </c>
      <c r="F349" s="33">
        <v>210.82</v>
      </c>
      <c r="G349" s="27">
        <v>5270</v>
      </c>
      <c r="H349" s="27">
        <f t="shared" si="10"/>
        <v>1581</v>
      </c>
      <c r="I349" s="21">
        <v>3689</v>
      </c>
    </row>
    <row r="350" s="1" customFormat="1" ht="19" customHeight="1" spans="1:9">
      <c r="A350" s="33">
        <v>7</v>
      </c>
      <c r="B350" s="62" t="s">
        <v>306</v>
      </c>
      <c r="C350" s="21" t="s">
        <v>313</v>
      </c>
      <c r="D350" s="21" t="s">
        <v>14</v>
      </c>
      <c r="E350" s="21">
        <v>25</v>
      </c>
      <c r="F350" s="33">
        <v>218.84</v>
      </c>
      <c r="G350" s="27">
        <v>5471</v>
      </c>
      <c r="H350" s="27">
        <f t="shared" si="10"/>
        <v>1642</v>
      </c>
      <c r="I350" s="21">
        <v>3829</v>
      </c>
    </row>
    <row r="351" s="1" customFormat="1" ht="19" customHeight="1" spans="1:9">
      <c r="A351" s="33">
        <v>8</v>
      </c>
      <c r="B351" s="62" t="s">
        <v>306</v>
      </c>
      <c r="C351" s="21" t="s">
        <v>313</v>
      </c>
      <c r="D351" s="21" t="s">
        <v>99</v>
      </c>
      <c r="E351" s="21">
        <v>25</v>
      </c>
      <c r="F351" s="33">
        <v>272.06</v>
      </c>
      <c r="G351" s="27">
        <v>6802</v>
      </c>
      <c r="H351" s="27">
        <f t="shared" si="10"/>
        <v>2040</v>
      </c>
      <c r="I351" s="21">
        <v>4762</v>
      </c>
    </row>
    <row r="352" s="1" customFormat="1" ht="19" customHeight="1" spans="1:9">
      <c r="A352" s="33">
        <v>9</v>
      </c>
      <c r="B352" s="62" t="s">
        <v>306</v>
      </c>
      <c r="C352" s="33" t="s">
        <v>314</v>
      </c>
      <c r="D352" s="21" t="s">
        <v>14</v>
      </c>
      <c r="E352" s="21">
        <v>25</v>
      </c>
      <c r="F352" s="33">
        <v>131.4</v>
      </c>
      <c r="G352" s="27">
        <v>3285</v>
      </c>
      <c r="H352" s="27">
        <f t="shared" si="10"/>
        <v>985</v>
      </c>
      <c r="I352" s="21">
        <v>2300</v>
      </c>
    </row>
    <row r="353" s="6" customFormat="1" ht="22" customHeight="1" spans="1:9">
      <c r="A353" s="38" t="s">
        <v>42</v>
      </c>
      <c r="B353" s="39"/>
      <c r="C353" s="39"/>
      <c r="D353" s="39"/>
      <c r="E353" s="40"/>
      <c r="F353" s="41">
        <f>SUM(F344:F352)</f>
        <v>1384.01</v>
      </c>
      <c r="G353" s="41">
        <f>SUM(G344:G352)</f>
        <v>34600</v>
      </c>
      <c r="H353" s="41">
        <f>SUM(H344:H352)</f>
        <v>10380</v>
      </c>
      <c r="I353" s="41">
        <f>SUM(I344:I352)</f>
        <v>24220</v>
      </c>
    </row>
    <row r="354" s="5" customFormat="1" ht="18" customHeight="1" spans="1:9">
      <c r="A354" s="35">
        <v>1</v>
      </c>
      <c r="B354" s="35" t="s">
        <v>315</v>
      </c>
      <c r="C354" s="35" t="s">
        <v>316</v>
      </c>
      <c r="D354" s="35" t="s">
        <v>14</v>
      </c>
      <c r="E354" s="35">
        <v>27.95</v>
      </c>
      <c r="F354" s="35">
        <v>8.5</v>
      </c>
      <c r="G354" s="36">
        <v>238</v>
      </c>
      <c r="H354" s="36">
        <f>G354-I354</f>
        <v>95</v>
      </c>
      <c r="I354" s="35">
        <v>143</v>
      </c>
    </row>
    <row r="355" s="5" customFormat="1" ht="18" customHeight="1" spans="1:9">
      <c r="A355" s="35">
        <v>2</v>
      </c>
      <c r="B355" s="35" t="s">
        <v>315</v>
      </c>
      <c r="C355" s="35" t="s">
        <v>266</v>
      </c>
      <c r="D355" s="35" t="s">
        <v>14</v>
      </c>
      <c r="E355" s="35">
        <v>27.95</v>
      </c>
      <c r="F355" s="35">
        <v>4.5</v>
      </c>
      <c r="G355" s="36">
        <v>126</v>
      </c>
      <c r="H355" s="36">
        <f t="shared" ref="H355:H377" si="11">G355-I355</f>
        <v>50</v>
      </c>
      <c r="I355" s="35">
        <v>76</v>
      </c>
    </row>
    <row r="356" s="5" customFormat="1" ht="18" customHeight="1" spans="1:9">
      <c r="A356" s="35">
        <v>3</v>
      </c>
      <c r="B356" s="35" t="s">
        <v>315</v>
      </c>
      <c r="C356" s="35" t="s">
        <v>317</v>
      </c>
      <c r="D356" s="35" t="s">
        <v>14</v>
      </c>
      <c r="E356" s="35">
        <v>27.95</v>
      </c>
      <c r="F356" s="35">
        <v>4.5</v>
      </c>
      <c r="G356" s="36">
        <v>126</v>
      </c>
      <c r="H356" s="36">
        <f t="shared" si="11"/>
        <v>50</v>
      </c>
      <c r="I356" s="35">
        <v>76</v>
      </c>
    </row>
    <row r="357" s="5" customFormat="1" ht="18" customHeight="1" spans="1:9">
      <c r="A357" s="35">
        <v>4</v>
      </c>
      <c r="B357" s="35" t="s">
        <v>315</v>
      </c>
      <c r="C357" s="63" t="s">
        <v>318</v>
      </c>
      <c r="D357" s="35" t="s">
        <v>14</v>
      </c>
      <c r="E357" s="35">
        <v>27.95</v>
      </c>
      <c r="F357" s="35">
        <v>9.5</v>
      </c>
      <c r="G357" s="36">
        <v>266</v>
      </c>
      <c r="H357" s="36">
        <f t="shared" si="11"/>
        <v>106</v>
      </c>
      <c r="I357" s="35">
        <v>160</v>
      </c>
    </row>
    <row r="358" s="5" customFormat="1" ht="18" customHeight="1" spans="1:9">
      <c r="A358" s="35">
        <v>5</v>
      </c>
      <c r="B358" s="35" t="s">
        <v>315</v>
      </c>
      <c r="C358" s="64" t="s">
        <v>319</v>
      </c>
      <c r="D358" s="35" t="s">
        <v>14</v>
      </c>
      <c r="E358" s="35">
        <v>27.95</v>
      </c>
      <c r="F358" s="35">
        <v>2.6</v>
      </c>
      <c r="G358" s="36">
        <v>73</v>
      </c>
      <c r="H358" s="36">
        <f t="shared" si="11"/>
        <v>29</v>
      </c>
      <c r="I358" s="35">
        <v>44</v>
      </c>
    </row>
    <row r="359" s="5" customFormat="1" ht="18" customHeight="1" spans="1:9">
      <c r="A359" s="35">
        <v>6</v>
      </c>
      <c r="B359" s="35" t="s">
        <v>315</v>
      </c>
      <c r="C359" s="35" t="s">
        <v>320</v>
      </c>
      <c r="D359" s="35" t="s">
        <v>14</v>
      </c>
      <c r="E359" s="35">
        <v>27.95</v>
      </c>
      <c r="F359" s="35">
        <v>4.9</v>
      </c>
      <c r="G359" s="36">
        <v>137</v>
      </c>
      <c r="H359" s="36">
        <f t="shared" si="11"/>
        <v>55</v>
      </c>
      <c r="I359" s="35">
        <v>82</v>
      </c>
    </row>
    <row r="360" s="5" customFormat="1" ht="18" customHeight="1" spans="1:9">
      <c r="A360" s="35">
        <v>7</v>
      </c>
      <c r="B360" s="35" t="s">
        <v>315</v>
      </c>
      <c r="C360" s="35" t="s">
        <v>321</v>
      </c>
      <c r="D360" s="35" t="s">
        <v>14</v>
      </c>
      <c r="E360" s="35">
        <v>27.95</v>
      </c>
      <c r="F360" s="35">
        <v>6.5</v>
      </c>
      <c r="G360" s="36">
        <v>182</v>
      </c>
      <c r="H360" s="36">
        <f t="shared" si="11"/>
        <v>73</v>
      </c>
      <c r="I360" s="35">
        <v>109</v>
      </c>
    </row>
    <row r="361" s="5" customFormat="1" ht="18" customHeight="1" spans="1:9">
      <c r="A361" s="35">
        <v>8</v>
      </c>
      <c r="B361" s="35" t="s">
        <v>315</v>
      </c>
      <c r="C361" s="63" t="s">
        <v>322</v>
      </c>
      <c r="D361" s="35" t="s">
        <v>14</v>
      </c>
      <c r="E361" s="35">
        <v>27.95</v>
      </c>
      <c r="F361" s="35">
        <v>7.5</v>
      </c>
      <c r="G361" s="36">
        <v>210</v>
      </c>
      <c r="H361" s="36">
        <f t="shared" si="11"/>
        <v>84</v>
      </c>
      <c r="I361" s="35">
        <v>126</v>
      </c>
    </row>
    <row r="362" s="5" customFormat="1" ht="18" customHeight="1" spans="1:9">
      <c r="A362" s="35">
        <v>9</v>
      </c>
      <c r="B362" s="35" t="s">
        <v>315</v>
      </c>
      <c r="C362" s="63" t="s">
        <v>323</v>
      </c>
      <c r="D362" s="35" t="s">
        <v>14</v>
      </c>
      <c r="E362" s="35">
        <v>27.95</v>
      </c>
      <c r="F362" s="35">
        <v>2.8</v>
      </c>
      <c r="G362" s="36">
        <v>78</v>
      </c>
      <c r="H362" s="36">
        <f t="shared" si="11"/>
        <v>31</v>
      </c>
      <c r="I362" s="35">
        <v>47</v>
      </c>
    </row>
    <row r="363" s="5" customFormat="1" ht="18" customHeight="1" spans="1:9">
      <c r="A363" s="35">
        <v>10</v>
      </c>
      <c r="B363" s="35" t="s">
        <v>315</v>
      </c>
      <c r="C363" s="35" t="s">
        <v>292</v>
      </c>
      <c r="D363" s="35" t="s">
        <v>14</v>
      </c>
      <c r="E363" s="35">
        <v>27.95</v>
      </c>
      <c r="F363" s="35">
        <v>14.5</v>
      </c>
      <c r="G363" s="36">
        <v>405</v>
      </c>
      <c r="H363" s="36">
        <f t="shared" si="11"/>
        <v>162</v>
      </c>
      <c r="I363" s="35">
        <v>243</v>
      </c>
    </row>
    <row r="364" s="5" customFormat="1" ht="18" customHeight="1" spans="1:9">
      <c r="A364" s="35">
        <v>11</v>
      </c>
      <c r="B364" s="35" t="s">
        <v>315</v>
      </c>
      <c r="C364" s="35" t="s">
        <v>324</v>
      </c>
      <c r="D364" s="35" t="s">
        <v>14</v>
      </c>
      <c r="E364" s="35">
        <v>27.95</v>
      </c>
      <c r="F364" s="35">
        <v>1.85</v>
      </c>
      <c r="G364" s="36">
        <v>52</v>
      </c>
      <c r="H364" s="36">
        <f t="shared" si="11"/>
        <v>21</v>
      </c>
      <c r="I364" s="35">
        <v>31</v>
      </c>
    </row>
    <row r="365" s="5" customFormat="1" ht="18" customHeight="1" spans="1:9">
      <c r="A365" s="35">
        <v>12</v>
      </c>
      <c r="B365" s="35" t="s">
        <v>315</v>
      </c>
      <c r="C365" s="63" t="s">
        <v>325</v>
      </c>
      <c r="D365" s="35" t="s">
        <v>14</v>
      </c>
      <c r="E365" s="35">
        <v>27.95</v>
      </c>
      <c r="F365" s="35">
        <v>321</v>
      </c>
      <c r="G365" s="36">
        <v>8025</v>
      </c>
      <c r="H365" s="36">
        <f t="shared" si="11"/>
        <v>2407</v>
      </c>
      <c r="I365" s="35">
        <v>5618</v>
      </c>
    </row>
    <row r="366" s="5" customFormat="1" ht="18" customHeight="1" spans="1:9">
      <c r="A366" s="35">
        <v>13</v>
      </c>
      <c r="B366" s="35" t="s">
        <v>315</v>
      </c>
      <c r="C366" s="63" t="s">
        <v>326</v>
      </c>
      <c r="D366" s="35" t="s">
        <v>14</v>
      </c>
      <c r="E366" s="35">
        <v>27.95</v>
      </c>
      <c r="F366" s="35">
        <v>2.2</v>
      </c>
      <c r="G366" s="36">
        <v>61</v>
      </c>
      <c r="H366" s="36">
        <f t="shared" si="11"/>
        <v>24</v>
      </c>
      <c r="I366" s="35">
        <v>37</v>
      </c>
    </row>
    <row r="367" s="5" customFormat="1" ht="18" customHeight="1" spans="1:9">
      <c r="A367" s="35">
        <v>14</v>
      </c>
      <c r="B367" s="35" t="s">
        <v>315</v>
      </c>
      <c r="C367" s="63" t="s">
        <v>327</v>
      </c>
      <c r="D367" s="35" t="s">
        <v>14</v>
      </c>
      <c r="E367" s="35">
        <v>27.95</v>
      </c>
      <c r="F367" s="35">
        <v>4.5</v>
      </c>
      <c r="G367" s="36">
        <v>126</v>
      </c>
      <c r="H367" s="36">
        <f t="shared" si="11"/>
        <v>50</v>
      </c>
      <c r="I367" s="35">
        <v>76</v>
      </c>
    </row>
    <row r="368" s="5" customFormat="1" ht="18" customHeight="1" spans="1:9">
      <c r="A368" s="35">
        <v>15</v>
      </c>
      <c r="B368" s="35" t="s">
        <v>315</v>
      </c>
      <c r="C368" s="63" t="s">
        <v>328</v>
      </c>
      <c r="D368" s="35" t="s">
        <v>14</v>
      </c>
      <c r="E368" s="35">
        <v>27.95</v>
      </c>
      <c r="F368" s="35">
        <v>277.44</v>
      </c>
      <c r="G368" s="36">
        <v>6936</v>
      </c>
      <c r="H368" s="36">
        <f t="shared" si="11"/>
        <v>2081</v>
      </c>
      <c r="I368" s="35">
        <v>4855</v>
      </c>
    </row>
    <row r="369" s="5" customFormat="1" ht="18" customHeight="1" spans="1:9">
      <c r="A369" s="35">
        <v>16</v>
      </c>
      <c r="B369" s="35" t="s">
        <v>315</v>
      </c>
      <c r="C369" s="63" t="s">
        <v>328</v>
      </c>
      <c r="D369" s="35" t="s">
        <v>99</v>
      </c>
      <c r="E369" s="35">
        <v>30</v>
      </c>
      <c r="F369" s="35">
        <v>242.41</v>
      </c>
      <c r="G369" s="36">
        <v>6060</v>
      </c>
      <c r="H369" s="36">
        <f t="shared" si="11"/>
        <v>1818</v>
      </c>
      <c r="I369" s="35">
        <v>4242</v>
      </c>
    </row>
    <row r="370" s="5" customFormat="1" ht="18" customHeight="1" spans="1:9">
      <c r="A370" s="35">
        <v>17</v>
      </c>
      <c r="B370" s="35" t="s">
        <v>315</v>
      </c>
      <c r="C370" s="63" t="s">
        <v>100</v>
      </c>
      <c r="D370" s="35" t="s">
        <v>14</v>
      </c>
      <c r="E370" s="35">
        <v>27.95</v>
      </c>
      <c r="F370" s="35">
        <v>255.41</v>
      </c>
      <c r="G370" s="36">
        <v>6385</v>
      </c>
      <c r="H370" s="36">
        <f t="shared" si="11"/>
        <v>1915</v>
      </c>
      <c r="I370" s="35">
        <v>4470</v>
      </c>
    </row>
    <row r="371" s="5" customFormat="1" ht="18" customHeight="1" spans="1:9">
      <c r="A371" s="35">
        <v>18</v>
      </c>
      <c r="B371" s="35" t="s">
        <v>315</v>
      </c>
      <c r="C371" s="65" t="s">
        <v>329</v>
      </c>
      <c r="D371" s="35" t="s">
        <v>14</v>
      </c>
      <c r="E371" s="35">
        <v>27.95</v>
      </c>
      <c r="F371" s="35">
        <v>299.18</v>
      </c>
      <c r="G371" s="36">
        <v>7480</v>
      </c>
      <c r="H371" s="36">
        <f t="shared" si="11"/>
        <v>2244</v>
      </c>
      <c r="I371" s="35">
        <v>5236</v>
      </c>
    </row>
    <row r="372" s="5" customFormat="1" ht="18" customHeight="1" spans="1:9">
      <c r="A372" s="35">
        <v>19</v>
      </c>
      <c r="B372" s="35" t="s">
        <v>315</v>
      </c>
      <c r="C372" s="65" t="s">
        <v>329</v>
      </c>
      <c r="D372" s="35" t="s">
        <v>99</v>
      </c>
      <c r="E372" s="35">
        <v>30</v>
      </c>
      <c r="F372" s="35">
        <v>190.69</v>
      </c>
      <c r="G372" s="36">
        <v>4767</v>
      </c>
      <c r="H372" s="36">
        <f t="shared" si="11"/>
        <v>1430</v>
      </c>
      <c r="I372" s="35">
        <v>3337</v>
      </c>
    </row>
    <row r="373" s="5" customFormat="1" ht="18" customHeight="1" spans="1:9">
      <c r="A373" s="35">
        <v>20</v>
      </c>
      <c r="B373" s="35" t="s">
        <v>315</v>
      </c>
      <c r="C373" s="65" t="s">
        <v>330</v>
      </c>
      <c r="D373" s="35" t="s">
        <v>99</v>
      </c>
      <c r="E373" s="35">
        <v>30</v>
      </c>
      <c r="F373" s="35">
        <v>339</v>
      </c>
      <c r="G373" s="36">
        <v>8475</v>
      </c>
      <c r="H373" s="36">
        <f t="shared" si="11"/>
        <v>2543</v>
      </c>
      <c r="I373" s="35">
        <v>5932</v>
      </c>
    </row>
    <row r="374" s="5" customFormat="1" ht="18" customHeight="1" spans="1:9">
      <c r="A374" s="35">
        <v>21</v>
      </c>
      <c r="B374" s="35" t="s">
        <v>315</v>
      </c>
      <c r="C374" s="35" t="s">
        <v>331</v>
      </c>
      <c r="D374" s="35" t="s">
        <v>14</v>
      </c>
      <c r="E374" s="35">
        <v>27.95</v>
      </c>
      <c r="F374" s="35">
        <v>4.5</v>
      </c>
      <c r="G374" s="36">
        <v>126</v>
      </c>
      <c r="H374" s="36">
        <f t="shared" si="11"/>
        <v>50</v>
      </c>
      <c r="I374" s="35">
        <v>76</v>
      </c>
    </row>
    <row r="375" s="5" customFormat="1" ht="18" customHeight="1" spans="1:9">
      <c r="A375" s="35">
        <v>22</v>
      </c>
      <c r="B375" s="35" t="s">
        <v>315</v>
      </c>
      <c r="C375" s="35" t="s">
        <v>332</v>
      </c>
      <c r="D375" s="35" t="s">
        <v>99</v>
      </c>
      <c r="E375" s="35">
        <v>30</v>
      </c>
      <c r="F375" s="35">
        <v>249.26</v>
      </c>
      <c r="G375" s="36">
        <v>6232</v>
      </c>
      <c r="H375" s="36">
        <f t="shared" si="11"/>
        <v>1870</v>
      </c>
      <c r="I375" s="35">
        <v>4362</v>
      </c>
    </row>
    <row r="376" s="5" customFormat="1" ht="18" customHeight="1" spans="1:9">
      <c r="A376" s="35">
        <v>23</v>
      </c>
      <c r="B376" s="35" t="s">
        <v>315</v>
      </c>
      <c r="C376" s="35" t="s">
        <v>333</v>
      </c>
      <c r="D376" s="35" t="s">
        <v>99</v>
      </c>
      <c r="E376" s="35">
        <v>30</v>
      </c>
      <c r="F376" s="35">
        <v>345</v>
      </c>
      <c r="G376" s="36">
        <v>8625</v>
      </c>
      <c r="H376" s="36">
        <f t="shared" si="11"/>
        <v>2588</v>
      </c>
      <c r="I376" s="35">
        <v>6037</v>
      </c>
    </row>
    <row r="377" s="5" customFormat="1" ht="18" customHeight="1" spans="1:9">
      <c r="A377" s="35">
        <v>24</v>
      </c>
      <c r="B377" s="35" t="s">
        <v>315</v>
      </c>
      <c r="C377" s="65" t="s">
        <v>329</v>
      </c>
      <c r="D377" s="35" t="s">
        <v>14</v>
      </c>
      <c r="E377" s="35">
        <v>27.95</v>
      </c>
      <c r="F377" s="37">
        <v>58.82</v>
      </c>
      <c r="G377" s="36">
        <v>1470</v>
      </c>
      <c r="H377" s="36">
        <f t="shared" si="11"/>
        <v>441</v>
      </c>
      <c r="I377" s="35">
        <v>1029</v>
      </c>
    </row>
    <row r="378" s="6" customFormat="1" ht="18" customHeight="1" spans="1:9">
      <c r="A378" s="38" t="s">
        <v>42</v>
      </c>
      <c r="B378" s="39"/>
      <c r="C378" s="39"/>
      <c r="D378" s="39"/>
      <c r="E378" s="40"/>
      <c r="F378" s="41">
        <f>SUM(F354:F377)</f>
        <v>2657.06</v>
      </c>
      <c r="G378" s="41">
        <f>SUM(G354:G377)</f>
        <v>66661</v>
      </c>
      <c r="H378" s="41">
        <f>SUM(H354:H377)</f>
        <v>20217</v>
      </c>
      <c r="I378" s="41">
        <f>SUM(I354:I377)</f>
        <v>46444</v>
      </c>
    </row>
    <row r="379" s="12" customFormat="1" ht="33" customHeight="1" spans="1:9">
      <c r="A379" s="35">
        <v>1</v>
      </c>
      <c r="B379" s="66" t="s">
        <v>334</v>
      </c>
      <c r="C379" s="65" t="s">
        <v>335</v>
      </c>
      <c r="D379" s="35" t="s">
        <v>336</v>
      </c>
      <c r="E379" s="35">
        <v>15</v>
      </c>
      <c r="F379" s="35">
        <v>9.8</v>
      </c>
      <c r="G379" s="35">
        <v>147</v>
      </c>
      <c r="H379" s="35">
        <v>147</v>
      </c>
      <c r="I379" s="35">
        <v>0</v>
      </c>
    </row>
    <row r="380" s="12" customFormat="1" ht="27" spans="1:9">
      <c r="A380" s="35">
        <v>2</v>
      </c>
      <c r="B380" s="66" t="s">
        <v>334</v>
      </c>
      <c r="C380" s="35" t="s">
        <v>337</v>
      </c>
      <c r="D380" s="35" t="s">
        <v>336</v>
      </c>
      <c r="E380" s="35">
        <v>12</v>
      </c>
      <c r="F380" s="35">
        <v>573.8</v>
      </c>
      <c r="G380" s="36">
        <v>6886</v>
      </c>
      <c r="H380" s="36">
        <v>6886</v>
      </c>
      <c r="I380" s="35">
        <v>0</v>
      </c>
    </row>
    <row r="381" s="12" customFormat="1" ht="27" spans="1:9">
      <c r="A381" s="35">
        <v>3</v>
      </c>
      <c r="B381" s="66" t="s">
        <v>334</v>
      </c>
      <c r="C381" s="35" t="s">
        <v>338</v>
      </c>
      <c r="D381" s="35" t="s">
        <v>336</v>
      </c>
      <c r="E381" s="35">
        <v>12</v>
      </c>
      <c r="F381" s="35">
        <v>193.1</v>
      </c>
      <c r="G381" s="36">
        <v>2317</v>
      </c>
      <c r="H381" s="36">
        <v>2317</v>
      </c>
      <c r="I381" s="35">
        <v>0</v>
      </c>
    </row>
    <row r="382" s="12" customFormat="1" ht="27" spans="1:9">
      <c r="A382" s="35">
        <v>4</v>
      </c>
      <c r="B382" s="66" t="s">
        <v>334</v>
      </c>
      <c r="C382" s="35" t="s">
        <v>339</v>
      </c>
      <c r="D382" s="35" t="s">
        <v>336</v>
      </c>
      <c r="E382" s="35">
        <v>12</v>
      </c>
      <c r="F382" s="35">
        <v>836.3</v>
      </c>
      <c r="G382" s="36">
        <v>10036</v>
      </c>
      <c r="H382" s="36">
        <v>10036</v>
      </c>
      <c r="I382" s="35">
        <v>0</v>
      </c>
    </row>
    <row r="383" s="12" customFormat="1" ht="27" spans="1:9">
      <c r="A383" s="35">
        <v>5</v>
      </c>
      <c r="B383" s="66" t="s">
        <v>334</v>
      </c>
      <c r="C383" s="65" t="s">
        <v>340</v>
      </c>
      <c r="D383" s="35" t="s">
        <v>336</v>
      </c>
      <c r="E383" s="35">
        <v>12</v>
      </c>
      <c r="F383" s="35">
        <v>144.4</v>
      </c>
      <c r="G383" s="36">
        <v>1733</v>
      </c>
      <c r="H383" s="36">
        <v>1733</v>
      </c>
      <c r="I383" s="35">
        <v>0</v>
      </c>
    </row>
    <row r="384" s="12" customFormat="1" ht="27" spans="1:9">
      <c r="A384" s="35">
        <v>6</v>
      </c>
      <c r="B384" s="66" t="s">
        <v>334</v>
      </c>
      <c r="C384" s="67" t="s">
        <v>341</v>
      </c>
      <c r="D384" s="35" t="s">
        <v>336</v>
      </c>
      <c r="E384" s="35">
        <v>12</v>
      </c>
      <c r="F384" s="35">
        <v>82.1</v>
      </c>
      <c r="G384" s="36">
        <v>985</v>
      </c>
      <c r="H384" s="36">
        <v>985</v>
      </c>
      <c r="I384" s="35">
        <v>0</v>
      </c>
    </row>
    <row r="385" s="12" customFormat="1" ht="27" spans="1:9">
      <c r="A385" s="35">
        <v>7</v>
      </c>
      <c r="B385" s="66" t="s">
        <v>334</v>
      </c>
      <c r="C385" s="65" t="s">
        <v>342</v>
      </c>
      <c r="D385" s="35" t="s">
        <v>336</v>
      </c>
      <c r="E385" s="35">
        <v>15</v>
      </c>
      <c r="F385" s="35">
        <v>28.5</v>
      </c>
      <c r="G385" s="36">
        <v>428</v>
      </c>
      <c r="H385" s="36">
        <v>428</v>
      </c>
      <c r="I385" s="35">
        <v>0</v>
      </c>
    </row>
    <row r="386" s="12" customFormat="1" ht="27" spans="1:9">
      <c r="A386" s="35">
        <v>8</v>
      </c>
      <c r="B386" s="66" t="s">
        <v>334</v>
      </c>
      <c r="C386" s="65" t="s">
        <v>343</v>
      </c>
      <c r="D386" s="35" t="s">
        <v>336</v>
      </c>
      <c r="E386" s="35">
        <v>12</v>
      </c>
      <c r="F386" s="68">
        <v>133.4</v>
      </c>
      <c r="G386" s="36">
        <v>1600</v>
      </c>
      <c r="H386" s="36">
        <v>1600</v>
      </c>
      <c r="I386" s="35">
        <v>0</v>
      </c>
    </row>
    <row r="387" s="12" customFormat="1" ht="27" spans="1:9">
      <c r="A387" s="35">
        <v>9</v>
      </c>
      <c r="B387" s="66" t="s">
        <v>334</v>
      </c>
      <c r="C387" s="65" t="s">
        <v>344</v>
      </c>
      <c r="D387" s="35" t="s">
        <v>336</v>
      </c>
      <c r="E387" s="35">
        <v>12</v>
      </c>
      <c r="F387" s="35">
        <v>54.2</v>
      </c>
      <c r="G387" s="36">
        <v>650</v>
      </c>
      <c r="H387" s="36">
        <v>650</v>
      </c>
      <c r="I387" s="35">
        <v>0</v>
      </c>
    </row>
    <row r="388" s="12" customFormat="1" ht="27" spans="1:9">
      <c r="A388" s="35">
        <v>10</v>
      </c>
      <c r="B388" s="66" t="s">
        <v>334</v>
      </c>
      <c r="C388" s="65" t="s">
        <v>345</v>
      </c>
      <c r="D388" s="35" t="s">
        <v>336</v>
      </c>
      <c r="E388" s="35">
        <v>12</v>
      </c>
      <c r="F388" s="35">
        <v>574.9</v>
      </c>
      <c r="G388" s="36">
        <v>6899</v>
      </c>
      <c r="H388" s="36">
        <v>6899</v>
      </c>
      <c r="I388" s="35">
        <v>0</v>
      </c>
    </row>
    <row r="389" s="12" customFormat="1" ht="27" spans="1:9">
      <c r="A389" s="35">
        <v>11</v>
      </c>
      <c r="B389" s="66" t="s">
        <v>334</v>
      </c>
      <c r="C389" s="65" t="s">
        <v>342</v>
      </c>
      <c r="D389" s="35" t="s">
        <v>336</v>
      </c>
      <c r="E389" s="35">
        <v>12</v>
      </c>
      <c r="F389" s="65">
        <v>119.6</v>
      </c>
      <c r="G389" s="36">
        <v>1435</v>
      </c>
      <c r="H389" s="36">
        <v>1435</v>
      </c>
      <c r="I389" s="35">
        <v>0</v>
      </c>
    </row>
    <row r="390" s="12" customFormat="1" ht="27" spans="1:9">
      <c r="A390" s="35">
        <v>12</v>
      </c>
      <c r="B390" s="66" t="s">
        <v>334</v>
      </c>
      <c r="C390" s="65" t="s">
        <v>346</v>
      </c>
      <c r="D390" s="35" t="s">
        <v>336</v>
      </c>
      <c r="E390" s="35">
        <v>12</v>
      </c>
      <c r="F390" s="35">
        <v>81.85</v>
      </c>
      <c r="G390" s="36">
        <v>982</v>
      </c>
      <c r="H390" s="36">
        <v>982</v>
      </c>
      <c r="I390" s="35">
        <v>0</v>
      </c>
    </row>
    <row r="391" s="12" customFormat="1" ht="27" spans="1:9">
      <c r="A391" s="35">
        <v>13</v>
      </c>
      <c r="B391" s="66" t="s">
        <v>334</v>
      </c>
      <c r="C391" s="69" t="s">
        <v>262</v>
      </c>
      <c r="D391" s="35" t="s">
        <v>336</v>
      </c>
      <c r="E391" s="35">
        <v>12</v>
      </c>
      <c r="F391" s="68">
        <v>446.6</v>
      </c>
      <c r="G391" s="35">
        <v>5359</v>
      </c>
      <c r="H391" s="35">
        <v>5359</v>
      </c>
      <c r="I391" s="35">
        <v>0</v>
      </c>
    </row>
    <row r="392" s="12" customFormat="1" ht="27" spans="1:9">
      <c r="A392" s="35">
        <v>14</v>
      </c>
      <c r="B392" s="66" t="s">
        <v>334</v>
      </c>
      <c r="C392" s="69" t="s">
        <v>347</v>
      </c>
      <c r="D392" s="35" t="s">
        <v>336</v>
      </c>
      <c r="E392" s="35">
        <v>12</v>
      </c>
      <c r="F392" s="35">
        <v>274.1</v>
      </c>
      <c r="G392" s="35">
        <v>3289</v>
      </c>
      <c r="H392" s="35">
        <v>3289</v>
      </c>
      <c r="I392" s="35">
        <v>0</v>
      </c>
    </row>
    <row r="393" s="12" customFormat="1" ht="27" spans="1:9">
      <c r="A393" s="35">
        <v>15</v>
      </c>
      <c r="B393" s="66" t="s">
        <v>334</v>
      </c>
      <c r="C393" s="69" t="s">
        <v>348</v>
      </c>
      <c r="D393" s="35" t="s">
        <v>336</v>
      </c>
      <c r="E393" s="35">
        <v>12</v>
      </c>
      <c r="F393" s="68">
        <v>2700.7</v>
      </c>
      <c r="G393" s="35">
        <v>32408</v>
      </c>
      <c r="H393" s="35">
        <v>32408</v>
      </c>
      <c r="I393" s="35">
        <v>0</v>
      </c>
    </row>
    <row r="394" s="12" customFormat="1" ht="27" spans="1:9">
      <c r="A394" s="35">
        <v>16</v>
      </c>
      <c r="B394" s="66" t="s">
        <v>334</v>
      </c>
      <c r="C394" s="69" t="s">
        <v>349</v>
      </c>
      <c r="D394" s="35" t="s">
        <v>336</v>
      </c>
      <c r="E394" s="35">
        <v>12</v>
      </c>
      <c r="F394" s="68">
        <v>71.8</v>
      </c>
      <c r="G394" s="35">
        <v>862</v>
      </c>
      <c r="H394" s="35">
        <v>862</v>
      </c>
      <c r="I394" s="35">
        <v>0</v>
      </c>
    </row>
    <row r="395" s="13" customFormat="1" ht="27" customHeight="1" spans="1:9">
      <c r="A395" s="38" t="s">
        <v>42</v>
      </c>
      <c r="B395" s="39"/>
      <c r="C395" s="39"/>
      <c r="D395" s="40"/>
      <c r="E395" s="41"/>
      <c r="F395" s="41">
        <f>SUM(F379:F394)</f>
        <v>6325.15</v>
      </c>
      <c r="G395" s="41">
        <f>SUM(G379:G394)</f>
        <v>76016</v>
      </c>
      <c r="H395" s="41">
        <f>SUM(H379:H394)</f>
        <v>76016</v>
      </c>
      <c r="I395" s="41">
        <f>SUM(I379:I394)</f>
        <v>0</v>
      </c>
    </row>
    <row r="396" s="12" customFormat="1" ht="20" customHeight="1" spans="1:9">
      <c r="A396" s="70">
        <v>1</v>
      </c>
      <c r="B396" s="70" t="s">
        <v>350</v>
      </c>
      <c r="C396" s="71" t="s">
        <v>351</v>
      </c>
      <c r="D396" s="70" t="s">
        <v>14</v>
      </c>
      <c r="E396" s="70">
        <v>25</v>
      </c>
      <c r="F396" s="70">
        <v>65</v>
      </c>
      <c r="G396" s="72">
        <v>1625</v>
      </c>
      <c r="H396" s="72">
        <v>488</v>
      </c>
      <c r="I396" s="72">
        <v>1137</v>
      </c>
    </row>
    <row r="397" s="12" customFormat="1" ht="20" customHeight="1" spans="1:9">
      <c r="A397" s="70">
        <v>2</v>
      </c>
      <c r="B397" s="70" t="s">
        <v>350</v>
      </c>
      <c r="C397" s="71" t="s">
        <v>352</v>
      </c>
      <c r="D397" s="70" t="s">
        <v>14</v>
      </c>
      <c r="E397" s="70">
        <v>25</v>
      </c>
      <c r="F397" s="70">
        <v>57.53</v>
      </c>
      <c r="G397" s="72">
        <v>1438</v>
      </c>
      <c r="H397" s="72">
        <v>431</v>
      </c>
      <c r="I397" s="72">
        <v>1007</v>
      </c>
    </row>
    <row r="398" s="12" customFormat="1" ht="20" customHeight="1" spans="1:9">
      <c r="A398" s="70">
        <v>3</v>
      </c>
      <c r="B398" s="70" t="s">
        <v>350</v>
      </c>
      <c r="C398" s="71" t="s">
        <v>353</v>
      </c>
      <c r="D398" s="70" t="s">
        <v>14</v>
      </c>
      <c r="E398" s="70">
        <v>27.95</v>
      </c>
      <c r="F398" s="70">
        <v>26</v>
      </c>
      <c r="G398" s="72">
        <v>727</v>
      </c>
      <c r="H398" s="72">
        <v>291</v>
      </c>
      <c r="I398" s="72">
        <v>436</v>
      </c>
    </row>
    <row r="399" s="12" customFormat="1" ht="20" customHeight="1" spans="1:9">
      <c r="A399" s="70">
        <v>4</v>
      </c>
      <c r="B399" s="70" t="s">
        <v>350</v>
      </c>
      <c r="C399" s="71" t="s">
        <v>354</v>
      </c>
      <c r="D399" s="70" t="s">
        <v>14</v>
      </c>
      <c r="E399" s="70">
        <v>27.95</v>
      </c>
      <c r="F399" s="70">
        <v>20</v>
      </c>
      <c r="G399" s="72">
        <v>559</v>
      </c>
      <c r="H399" s="72">
        <v>223</v>
      </c>
      <c r="I399" s="72">
        <v>336</v>
      </c>
    </row>
    <row r="400" s="12" customFormat="1" ht="20" customHeight="1" spans="1:9">
      <c r="A400" s="70">
        <v>5</v>
      </c>
      <c r="B400" s="70" t="s">
        <v>350</v>
      </c>
      <c r="C400" s="71" t="s">
        <v>355</v>
      </c>
      <c r="D400" s="70" t="s">
        <v>14</v>
      </c>
      <c r="E400" s="70">
        <v>27.95</v>
      </c>
      <c r="F400" s="70">
        <v>49.2</v>
      </c>
      <c r="G400" s="72">
        <v>1375</v>
      </c>
      <c r="H400" s="72">
        <v>550</v>
      </c>
      <c r="I400" s="72">
        <v>825</v>
      </c>
    </row>
    <row r="401" s="13" customFormat="1" ht="20" customHeight="1" spans="1:9">
      <c r="A401" s="38" t="s">
        <v>42</v>
      </c>
      <c r="B401" s="39"/>
      <c r="C401" s="39"/>
      <c r="D401" s="39"/>
      <c r="E401" s="40"/>
      <c r="F401" s="41">
        <f>SUM(F396:F400)</f>
        <v>217.73</v>
      </c>
      <c r="G401" s="41">
        <f>SUM(G396:G400)</f>
        <v>5724</v>
      </c>
      <c r="H401" s="41">
        <f>SUM(H396:H400)</f>
        <v>1983</v>
      </c>
      <c r="I401" s="41">
        <f>SUM(I396:I400)</f>
        <v>3741</v>
      </c>
    </row>
    <row r="402" s="5" customFormat="1" ht="27" spans="1:9">
      <c r="A402" s="35">
        <v>1</v>
      </c>
      <c r="B402" s="35" t="s">
        <v>356</v>
      </c>
      <c r="C402" s="70" t="s">
        <v>357</v>
      </c>
      <c r="D402" s="35" t="s">
        <v>336</v>
      </c>
      <c r="E402" s="35">
        <v>15</v>
      </c>
      <c r="F402" s="70">
        <v>35.5</v>
      </c>
      <c r="G402" s="36">
        <v>533</v>
      </c>
      <c r="H402" s="36">
        <v>533</v>
      </c>
      <c r="I402" s="35">
        <v>0</v>
      </c>
    </row>
    <row r="403" s="5" customFormat="1" ht="27" spans="1:9">
      <c r="A403" s="35">
        <v>2</v>
      </c>
      <c r="B403" s="35" t="s">
        <v>356</v>
      </c>
      <c r="C403" s="70" t="s">
        <v>341</v>
      </c>
      <c r="D403" s="35" t="s">
        <v>336</v>
      </c>
      <c r="E403" s="35">
        <v>12</v>
      </c>
      <c r="F403" s="70">
        <v>334.49</v>
      </c>
      <c r="G403" s="36">
        <v>4014</v>
      </c>
      <c r="H403" s="36">
        <v>4014</v>
      </c>
      <c r="I403" s="35">
        <v>0</v>
      </c>
    </row>
    <row r="404" s="5" customFormat="1" ht="27" spans="1:9">
      <c r="A404" s="35">
        <v>3</v>
      </c>
      <c r="B404" s="35" t="s">
        <v>356</v>
      </c>
      <c r="C404" s="70" t="s">
        <v>358</v>
      </c>
      <c r="D404" s="35" t="s">
        <v>336</v>
      </c>
      <c r="E404" s="35">
        <v>12</v>
      </c>
      <c r="F404" s="70">
        <v>95</v>
      </c>
      <c r="G404" s="36">
        <v>1140</v>
      </c>
      <c r="H404" s="36">
        <v>1140</v>
      </c>
      <c r="I404" s="35">
        <v>0</v>
      </c>
    </row>
    <row r="405" s="5" customFormat="1" ht="27" spans="1:9">
      <c r="A405" s="35">
        <v>4</v>
      </c>
      <c r="B405" s="35" t="s">
        <v>356</v>
      </c>
      <c r="C405" s="70" t="s">
        <v>359</v>
      </c>
      <c r="D405" s="35" t="s">
        <v>336</v>
      </c>
      <c r="E405" s="35">
        <v>12</v>
      </c>
      <c r="F405" s="70">
        <v>345.51</v>
      </c>
      <c r="G405" s="36">
        <v>4146</v>
      </c>
      <c r="H405" s="36">
        <v>4146</v>
      </c>
      <c r="I405" s="35">
        <v>0</v>
      </c>
    </row>
    <row r="406" s="5" customFormat="1" ht="27" spans="1:9">
      <c r="A406" s="35">
        <v>5</v>
      </c>
      <c r="B406" s="35" t="s">
        <v>356</v>
      </c>
      <c r="C406" s="70" t="s">
        <v>360</v>
      </c>
      <c r="D406" s="35" t="s">
        <v>336</v>
      </c>
      <c r="E406" s="35">
        <v>15</v>
      </c>
      <c r="F406" s="70">
        <v>20.16</v>
      </c>
      <c r="G406" s="36">
        <v>302</v>
      </c>
      <c r="H406" s="36">
        <v>302</v>
      </c>
      <c r="I406" s="35">
        <v>0</v>
      </c>
    </row>
    <row r="407" s="5" customFormat="1" ht="27" spans="1:9">
      <c r="A407" s="35">
        <v>6</v>
      </c>
      <c r="B407" s="35" t="s">
        <v>356</v>
      </c>
      <c r="C407" s="70" t="s">
        <v>361</v>
      </c>
      <c r="D407" s="35" t="s">
        <v>336</v>
      </c>
      <c r="E407" s="35">
        <v>12</v>
      </c>
      <c r="F407" s="70">
        <v>92.5</v>
      </c>
      <c r="G407" s="36">
        <v>1110</v>
      </c>
      <c r="H407" s="36">
        <v>1110</v>
      </c>
      <c r="I407" s="35">
        <v>0</v>
      </c>
    </row>
    <row r="408" s="5" customFormat="1" ht="27" spans="1:9">
      <c r="A408" s="35">
        <v>7</v>
      </c>
      <c r="B408" s="35" t="s">
        <v>356</v>
      </c>
      <c r="C408" s="70" t="s">
        <v>357</v>
      </c>
      <c r="D408" s="35" t="s">
        <v>336</v>
      </c>
      <c r="E408" s="35">
        <v>15</v>
      </c>
      <c r="F408" s="70">
        <v>35</v>
      </c>
      <c r="G408" s="36">
        <v>525</v>
      </c>
      <c r="H408" s="36">
        <v>525</v>
      </c>
      <c r="I408" s="35">
        <v>0</v>
      </c>
    </row>
    <row r="409" s="5" customFormat="1" ht="27" spans="1:9">
      <c r="A409" s="35">
        <v>8</v>
      </c>
      <c r="B409" s="35" t="s">
        <v>356</v>
      </c>
      <c r="C409" s="70" t="s">
        <v>342</v>
      </c>
      <c r="D409" s="35" t="s">
        <v>336</v>
      </c>
      <c r="E409" s="35">
        <v>12</v>
      </c>
      <c r="F409" s="70">
        <v>75</v>
      </c>
      <c r="G409" s="36">
        <v>900</v>
      </c>
      <c r="H409" s="36">
        <v>900</v>
      </c>
      <c r="I409" s="35">
        <v>0</v>
      </c>
    </row>
    <row r="410" s="5" customFormat="1" ht="27" spans="1:9">
      <c r="A410" s="35">
        <v>9</v>
      </c>
      <c r="B410" s="35" t="s">
        <v>356</v>
      </c>
      <c r="C410" s="73" t="s">
        <v>262</v>
      </c>
      <c r="D410" s="35" t="s">
        <v>336</v>
      </c>
      <c r="E410" s="35">
        <v>12</v>
      </c>
      <c r="F410" s="70">
        <v>609.33</v>
      </c>
      <c r="G410" s="35">
        <v>7312</v>
      </c>
      <c r="H410" s="35">
        <v>7312</v>
      </c>
      <c r="I410" s="35">
        <v>0</v>
      </c>
    </row>
    <row r="411" s="5" customFormat="1" ht="27" spans="1:9">
      <c r="A411" s="35">
        <v>10</v>
      </c>
      <c r="B411" s="35" t="s">
        <v>356</v>
      </c>
      <c r="C411" s="73" t="s">
        <v>347</v>
      </c>
      <c r="D411" s="35" t="s">
        <v>336</v>
      </c>
      <c r="E411" s="35">
        <v>12</v>
      </c>
      <c r="F411" s="70">
        <v>133.5</v>
      </c>
      <c r="G411" s="35">
        <v>1602</v>
      </c>
      <c r="H411" s="35">
        <v>1602</v>
      </c>
      <c r="I411" s="35">
        <v>0</v>
      </c>
    </row>
    <row r="412" s="5" customFormat="1" ht="27" spans="1:9">
      <c r="A412" s="35">
        <v>11</v>
      </c>
      <c r="B412" s="35" t="s">
        <v>356</v>
      </c>
      <c r="C412" s="73" t="s">
        <v>362</v>
      </c>
      <c r="D412" s="35" t="s">
        <v>336</v>
      </c>
      <c r="E412" s="35">
        <v>12</v>
      </c>
      <c r="F412" s="70">
        <v>865.99</v>
      </c>
      <c r="G412" s="35">
        <v>10392</v>
      </c>
      <c r="H412" s="35">
        <v>10392</v>
      </c>
      <c r="I412" s="35">
        <v>0</v>
      </c>
    </row>
    <row r="413" s="6" customFormat="1" ht="24" customHeight="1" spans="1:9">
      <c r="A413" s="38" t="s">
        <v>42</v>
      </c>
      <c r="B413" s="39"/>
      <c r="C413" s="39"/>
      <c r="D413" s="39"/>
      <c r="E413" s="40"/>
      <c r="F413" s="41">
        <f>SUM(F402:F412)</f>
        <v>2641.98</v>
      </c>
      <c r="G413" s="41">
        <f>SUM(G402:G412)</f>
        <v>31976</v>
      </c>
      <c r="H413" s="41">
        <f>SUM(H402:H412)</f>
        <v>31976</v>
      </c>
      <c r="I413" s="41">
        <v>0</v>
      </c>
    </row>
    <row r="414" s="5" customFormat="1" ht="20" customHeight="1" spans="1:9">
      <c r="A414" s="35">
        <v>1</v>
      </c>
      <c r="B414" s="66" t="s">
        <v>363</v>
      </c>
      <c r="C414" s="74" t="s">
        <v>364</v>
      </c>
      <c r="D414" s="35" t="s">
        <v>14</v>
      </c>
      <c r="E414" s="35">
        <v>27.95</v>
      </c>
      <c r="F414" s="35">
        <v>23.37</v>
      </c>
      <c r="G414" s="36">
        <v>653</v>
      </c>
      <c r="H414" s="75">
        <v>217</v>
      </c>
      <c r="I414" s="35">
        <v>436</v>
      </c>
    </row>
    <row r="415" s="5" customFormat="1" ht="20" customHeight="1" spans="1:9">
      <c r="A415" s="35">
        <v>2</v>
      </c>
      <c r="B415" s="66" t="s">
        <v>363</v>
      </c>
      <c r="C415" s="74" t="s">
        <v>365</v>
      </c>
      <c r="D415" s="35" t="s">
        <v>14</v>
      </c>
      <c r="E415" s="35">
        <v>27.95</v>
      </c>
      <c r="F415" s="35">
        <v>6.8</v>
      </c>
      <c r="G415" s="36">
        <v>190</v>
      </c>
      <c r="H415" s="75">
        <v>76</v>
      </c>
      <c r="I415" s="35">
        <v>114</v>
      </c>
    </row>
    <row r="416" s="5" customFormat="1" ht="20" customHeight="1" spans="1:9">
      <c r="A416" s="35">
        <v>3</v>
      </c>
      <c r="B416" s="66" t="s">
        <v>363</v>
      </c>
      <c r="C416" s="35" t="s">
        <v>366</v>
      </c>
      <c r="D416" s="35" t="s">
        <v>14</v>
      </c>
      <c r="E416" s="35">
        <v>27.95</v>
      </c>
      <c r="F416" s="35">
        <v>60.39</v>
      </c>
      <c r="G416" s="36">
        <v>1510</v>
      </c>
      <c r="H416" s="75">
        <v>497</v>
      </c>
      <c r="I416" s="35">
        <v>1013</v>
      </c>
    </row>
    <row r="417" s="5" customFormat="1" ht="20" customHeight="1" spans="1:9">
      <c r="A417" s="35">
        <v>4</v>
      </c>
      <c r="B417" s="66" t="s">
        <v>363</v>
      </c>
      <c r="C417" s="35" t="s">
        <v>367</v>
      </c>
      <c r="D417" s="35" t="s">
        <v>14</v>
      </c>
      <c r="E417" s="35">
        <v>27.95</v>
      </c>
      <c r="F417" s="35">
        <v>30.41</v>
      </c>
      <c r="G417" s="36">
        <v>850</v>
      </c>
      <c r="H417" s="75">
        <v>340</v>
      </c>
      <c r="I417" s="35">
        <v>510</v>
      </c>
    </row>
    <row r="418" s="5" customFormat="1" ht="20" customHeight="1" spans="1:9">
      <c r="A418" s="35">
        <v>5</v>
      </c>
      <c r="B418" s="66" t="s">
        <v>363</v>
      </c>
      <c r="C418" s="35" t="s">
        <v>368</v>
      </c>
      <c r="D418" s="35" t="s">
        <v>14</v>
      </c>
      <c r="E418" s="35">
        <v>27.95</v>
      </c>
      <c r="F418" s="35">
        <v>3.1</v>
      </c>
      <c r="G418" s="36">
        <v>87</v>
      </c>
      <c r="H418" s="75">
        <v>35</v>
      </c>
      <c r="I418" s="35">
        <v>52</v>
      </c>
    </row>
    <row r="419" s="5" customFormat="1" ht="20" customHeight="1" spans="1:9">
      <c r="A419" s="35">
        <v>6</v>
      </c>
      <c r="B419" s="66" t="s">
        <v>363</v>
      </c>
      <c r="C419" s="35" t="s">
        <v>369</v>
      </c>
      <c r="D419" s="35" t="s">
        <v>14</v>
      </c>
      <c r="E419" s="35">
        <v>27.95</v>
      </c>
      <c r="F419" s="35">
        <v>4.32</v>
      </c>
      <c r="G419" s="36">
        <v>121</v>
      </c>
      <c r="H419" s="75">
        <v>48</v>
      </c>
      <c r="I419" s="35">
        <v>73</v>
      </c>
    </row>
    <row r="420" s="5" customFormat="1" ht="20" customHeight="1" spans="1:9">
      <c r="A420" s="35">
        <v>7</v>
      </c>
      <c r="B420" s="66" t="s">
        <v>363</v>
      </c>
      <c r="C420" s="35" t="s">
        <v>370</v>
      </c>
      <c r="D420" s="35" t="s">
        <v>14</v>
      </c>
      <c r="E420" s="35">
        <v>27.95</v>
      </c>
      <c r="F420" s="35">
        <v>3.8</v>
      </c>
      <c r="G420" s="36">
        <v>106</v>
      </c>
      <c r="H420" s="75">
        <v>42</v>
      </c>
      <c r="I420" s="35">
        <v>64</v>
      </c>
    </row>
    <row r="421" s="5" customFormat="1" ht="20" customHeight="1" spans="1:9">
      <c r="A421" s="35">
        <v>8</v>
      </c>
      <c r="B421" s="66" t="s">
        <v>363</v>
      </c>
      <c r="C421" s="35" t="s">
        <v>371</v>
      </c>
      <c r="D421" s="35" t="s">
        <v>14</v>
      </c>
      <c r="E421" s="35">
        <v>27.95</v>
      </c>
      <c r="F421" s="35">
        <v>4.8</v>
      </c>
      <c r="G421" s="36">
        <v>134</v>
      </c>
      <c r="H421" s="75">
        <v>54</v>
      </c>
      <c r="I421" s="35">
        <v>80</v>
      </c>
    </row>
    <row r="422" s="5" customFormat="1" ht="20" customHeight="1" spans="1:9">
      <c r="A422" s="35">
        <v>9</v>
      </c>
      <c r="B422" s="66" t="s">
        <v>363</v>
      </c>
      <c r="C422" s="74" t="s">
        <v>372</v>
      </c>
      <c r="D422" s="35" t="s">
        <v>14</v>
      </c>
      <c r="E422" s="35">
        <v>27.95</v>
      </c>
      <c r="F422" s="35">
        <v>2.87</v>
      </c>
      <c r="G422" s="36">
        <v>80</v>
      </c>
      <c r="H422" s="75">
        <v>32</v>
      </c>
      <c r="I422" s="35">
        <v>48</v>
      </c>
    </row>
    <row r="423" s="5" customFormat="1" ht="20" customHeight="1" spans="1:9">
      <c r="A423" s="35">
        <v>10</v>
      </c>
      <c r="B423" s="66" t="s">
        <v>363</v>
      </c>
      <c r="C423" s="35" t="s">
        <v>373</v>
      </c>
      <c r="D423" s="35" t="s">
        <v>14</v>
      </c>
      <c r="E423" s="35">
        <v>27.95</v>
      </c>
      <c r="F423" s="35">
        <v>6.73</v>
      </c>
      <c r="G423" s="36">
        <v>188</v>
      </c>
      <c r="H423" s="75">
        <v>75</v>
      </c>
      <c r="I423" s="35">
        <v>113</v>
      </c>
    </row>
    <row r="424" s="5" customFormat="1" ht="20" customHeight="1" spans="1:9">
      <c r="A424" s="35">
        <v>11</v>
      </c>
      <c r="B424" s="66" t="s">
        <v>363</v>
      </c>
      <c r="C424" s="35" t="s">
        <v>374</v>
      </c>
      <c r="D424" s="35" t="s">
        <v>14</v>
      </c>
      <c r="E424" s="35">
        <v>27.95</v>
      </c>
      <c r="F424" s="35">
        <v>3.32</v>
      </c>
      <c r="G424" s="36">
        <v>93</v>
      </c>
      <c r="H424" s="75">
        <v>37</v>
      </c>
      <c r="I424" s="35">
        <v>56</v>
      </c>
    </row>
    <row r="425" s="5" customFormat="1" ht="20" customHeight="1" spans="1:9">
      <c r="A425" s="35">
        <v>12</v>
      </c>
      <c r="B425" s="66" t="s">
        <v>363</v>
      </c>
      <c r="C425" s="35" t="s">
        <v>375</v>
      </c>
      <c r="D425" s="35" t="s">
        <v>14</v>
      </c>
      <c r="E425" s="35">
        <v>27.95</v>
      </c>
      <c r="F425" s="35">
        <v>3.72</v>
      </c>
      <c r="G425" s="36">
        <v>104</v>
      </c>
      <c r="H425" s="75">
        <v>42</v>
      </c>
      <c r="I425" s="35">
        <v>62</v>
      </c>
    </row>
    <row r="426" s="5" customFormat="1" ht="20" customHeight="1" spans="1:9">
      <c r="A426" s="35">
        <v>13</v>
      </c>
      <c r="B426" s="66" t="s">
        <v>363</v>
      </c>
      <c r="C426" s="35" t="s">
        <v>376</v>
      </c>
      <c r="D426" s="35" t="s">
        <v>14</v>
      </c>
      <c r="E426" s="35">
        <v>27.95</v>
      </c>
      <c r="F426" s="35">
        <v>24.03</v>
      </c>
      <c r="G426" s="36">
        <v>672</v>
      </c>
      <c r="H426" s="75">
        <v>269</v>
      </c>
      <c r="I426" s="35">
        <v>403</v>
      </c>
    </row>
    <row r="427" s="5" customFormat="1" ht="20" customHeight="1" spans="1:9">
      <c r="A427" s="35">
        <v>14</v>
      </c>
      <c r="B427" s="66" t="s">
        <v>363</v>
      </c>
      <c r="C427" s="35" t="s">
        <v>377</v>
      </c>
      <c r="D427" s="35" t="s">
        <v>14</v>
      </c>
      <c r="E427" s="35">
        <v>27.95</v>
      </c>
      <c r="F427" s="35">
        <v>58.74</v>
      </c>
      <c r="G427" s="36">
        <v>1468</v>
      </c>
      <c r="H427" s="75">
        <v>440</v>
      </c>
      <c r="I427" s="35">
        <v>1028</v>
      </c>
    </row>
    <row r="428" s="5" customFormat="1" ht="20" customHeight="1" spans="1:9">
      <c r="A428" s="35">
        <v>15</v>
      </c>
      <c r="B428" s="66" t="s">
        <v>363</v>
      </c>
      <c r="C428" s="35" t="s">
        <v>378</v>
      </c>
      <c r="D428" s="35" t="s">
        <v>14</v>
      </c>
      <c r="E428" s="35">
        <v>27.95</v>
      </c>
      <c r="F428" s="35">
        <v>171</v>
      </c>
      <c r="G428" s="36">
        <v>4275</v>
      </c>
      <c r="H428" s="75">
        <v>1282</v>
      </c>
      <c r="I428" s="35">
        <v>2993</v>
      </c>
    </row>
    <row r="429" s="5" customFormat="1" ht="20" customHeight="1" spans="1:9">
      <c r="A429" s="35">
        <v>16</v>
      </c>
      <c r="B429" s="66" t="s">
        <v>363</v>
      </c>
      <c r="C429" s="35" t="s">
        <v>379</v>
      </c>
      <c r="D429" s="35" t="s">
        <v>14</v>
      </c>
      <c r="E429" s="35">
        <v>27.95</v>
      </c>
      <c r="F429" s="35">
        <v>13.64</v>
      </c>
      <c r="G429" s="36">
        <v>381</v>
      </c>
      <c r="H429" s="75">
        <v>152</v>
      </c>
      <c r="I429" s="35">
        <v>229</v>
      </c>
    </row>
    <row r="430" s="5" customFormat="1" ht="20" customHeight="1" spans="1:9">
      <c r="A430" s="35">
        <v>17</v>
      </c>
      <c r="B430" s="66" t="s">
        <v>363</v>
      </c>
      <c r="C430" s="35" t="s">
        <v>380</v>
      </c>
      <c r="D430" s="35" t="s">
        <v>14</v>
      </c>
      <c r="E430" s="35">
        <v>27.95</v>
      </c>
      <c r="F430" s="35">
        <v>65</v>
      </c>
      <c r="G430" s="36">
        <v>1625</v>
      </c>
      <c r="H430" s="75">
        <v>488</v>
      </c>
      <c r="I430" s="35">
        <v>1137</v>
      </c>
    </row>
    <row r="431" s="5" customFormat="1" ht="20" customHeight="1" spans="1:9">
      <c r="A431" s="35">
        <v>18</v>
      </c>
      <c r="B431" s="66" t="s">
        <v>363</v>
      </c>
      <c r="C431" s="35" t="s">
        <v>381</v>
      </c>
      <c r="D431" s="35" t="s">
        <v>14</v>
      </c>
      <c r="E431" s="35">
        <v>27.95</v>
      </c>
      <c r="F431" s="35">
        <v>20.8</v>
      </c>
      <c r="G431" s="36">
        <v>581</v>
      </c>
      <c r="H431" s="75">
        <v>232</v>
      </c>
      <c r="I431" s="35">
        <v>349</v>
      </c>
    </row>
    <row r="432" s="5" customFormat="1" ht="20" customHeight="1" spans="1:9">
      <c r="A432" s="35">
        <v>19</v>
      </c>
      <c r="B432" s="66" t="s">
        <v>363</v>
      </c>
      <c r="C432" s="35" t="s">
        <v>382</v>
      </c>
      <c r="D432" s="35" t="s">
        <v>14</v>
      </c>
      <c r="E432" s="35">
        <v>27.95</v>
      </c>
      <c r="F432" s="35">
        <v>9</v>
      </c>
      <c r="G432" s="36">
        <v>252</v>
      </c>
      <c r="H432" s="75">
        <v>101</v>
      </c>
      <c r="I432" s="35">
        <v>151</v>
      </c>
    </row>
    <row r="433" s="5" customFormat="1" ht="20" customHeight="1" spans="1:9">
      <c r="A433" s="35">
        <v>20</v>
      </c>
      <c r="B433" s="66" t="s">
        <v>363</v>
      </c>
      <c r="C433" s="35" t="s">
        <v>383</v>
      </c>
      <c r="D433" s="35" t="s">
        <v>14</v>
      </c>
      <c r="E433" s="35">
        <v>27.95</v>
      </c>
      <c r="F433" s="35">
        <v>22.1</v>
      </c>
      <c r="G433" s="36">
        <v>618</v>
      </c>
      <c r="H433" s="75">
        <v>247</v>
      </c>
      <c r="I433" s="35">
        <v>371</v>
      </c>
    </row>
    <row r="434" s="5" customFormat="1" ht="20" customHeight="1" spans="1:9">
      <c r="A434" s="35">
        <v>21</v>
      </c>
      <c r="B434" s="66" t="s">
        <v>363</v>
      </c>
      <c r="C434" s="35" t="s">
        <v>384</v>
      </c>
      <c r="D434" s="35" t="s">
        <v>14</v>
      </c>
      <c r="E434" s="35">
        <v>27.95</v>
      </c>
      <c r="F434" s="35">
        <v>8</v>
      </c>
      <c r="G434" s="36">
        <v>224</v>
      </c>
      <c r="H434" s="75">
        <v>90</v>
      </c>
      <c r="I434" s="35">
        <v>134</v>
      </c>
    </row>
    <row r="435" s="5" customFormat="1" ht="20" customHeight="1" spans="1:9">
      <c r="A435" s="35">
        <v>22</v>
      </c>
      <c r="B435" s="66" t="s">
        <v>363</v>
      </c>
      <c r="C435" s="35" t="s">
        <v>385</v>
      </c>
      <c r="D435" s="35" t="s">
        <v>14</v>
      </c>
      <c r="E435" s="35">
        <v>27.95</v>
      </c>
      <c r="F435" s="35">
        <v>14.5</v>
      </c>
      <c r="G435" s="36">
        <v>405</v>
      </c>
      <c r="H435" s="75">
        <v>162</v>
      </c>
      <c r="I435" s="35">
        <v>243</v>
      </c>
    </row>
    <row r="436" s="5" customFormat="1" ht="20" customHeight="1" spans="1:9">
      <c r="A436" s="35">
        <v>23</v>
      </c>
      <c r="B436" s="66" t="s">
        <v>363</v>
      </c>
      <c r="C436" s="35" t="s">
        <v>386</v>
      </c>
      <c r="D436" s="35" t="s">
        <v>14</v>
      </c>
      <c r="E436" s="35">
        <v>27.95</v>
      </c>
      <c r="F436" s="35">
        <v>6.5</v>
      </c>
      <c r="G436" s="36">
        <v>182</v>
      </c>
      <c r="H436" s="75">
        <v>73</v>
      </c>
      <c r="I436" s="35">
        <v>109</v>
      </c>
    </row>
    <row r="437" s="5" customFormat="1" ht="20" customHeight="1" spans="1:9">
      <c r="A437" s="35">
        <v>24</v>
      </c>
      <c r="B437" s="66" t="s">
        <v>363</v>
      </c>
      <c r="C437" s="36" t="s">
        <v>387</v>
      </c>
      <c r="D437" s="35" t="s">
        <v>14</v>
      </c>
      <c r="E437" s="35">
        <v>27.95</v>
      </c>
      <c r="F437" s="35">
        <v>13.6</v>
      </c>
      <c r="G437" s="36">
        <v>380</v>
      </c>
      <c r="H437" s="75">
        <v>152</v>
      </c>
      <c r="I437" s="35">
        <v>228</v>
      </c>
    </row>
    <row r="438" s="5" customFormat="1" ht="20" customHeight="1" spans="1:9">
      <c r="A438" s="35">
        <v>25</v>
      </c>
      <c r="B438" s="66" t="s">
        <v>363</v>
      </c>
      <c r="C438" s="36" t="s">
        <v>388</v>
      </c>
      <c r="D438" s="35" t="s">
        <v>14</v>
      </c>
      <c r="E438" s="35">
        <v>27.95</v>
      </c>
      <c r="F438" s="35">
        <v>14</v>
      </c>
      <c r="G438" s="36">
        <v>391</v>
      </c>
      <c r="H438" s="75">
        <v>156</v>
      </c>
      <c r="I438" s="35">
        <v>235</v>
      </c>
    </row>
    <row r="439" s="5" customFormat="1" ht="20" customHeight="1" spans="1:9">
      <c r="A439" s="35">
        <v>26</v>
      </c>
      <c r="B439" s="66" t="s">
        <v>363</v>
      </c>
      <c r="C439" s="35" t="s">
        <v>389</v>
      </c>
      <c r="D439" s="35" t="s">
        <v>14</v>
      </c>
      <c r="E439" s="35">
        <v>27.95</v>
      </c>
      <c r="F439" s="35">
        <v>4.3</v>
      </c>
      <c r="G439" s="36">
        <v>120</v>
      </c>
      <c r="H439" s="75">
        <v>48</v>
      </c>
      <c r="I439" s="35">
        <v>72</v>
      </c>
    </row>
    <row r="440" s="5" customFormat="1" ht="20" customHeight="1" spans="1:9">
      <c r="A440" s="35">
        <v>27</v>
      </c>
      <c r="B440" s="66" t="s">
        <v>363</v>
      </c>
      <c r="C440" s="74" t="s">
        <v>390</v>
      </c>
      <c r="D440" s="35" t="s">
        <v>216</v>
      </c>
      <c r="E440" s="35">
        <v>27.95</v>
      </c>
      <c r="F440" s="37">
        <v>75.88</v>
      </c>
      <c r="G440" s="36">
        <v>1897</v>
      </c>
      <c r="H440" s="75">
        <v>569</v>
      </c>
      <c r="I440" s="35">
        <v>1328</v>
      </c>
    </row>
    <row r="441" s="5" customFormat="1" ht="20" customHeight="1" spans="1:9">
      <c r="A441" s="35">
        <v>28</v>
      </c>
      <c r="B441" s="66" t="s">
        <v>363</v>
      </c>
      <c r="C441" s="74" t="s">
        <v>391</v>
      </c>
      <c r="D441" s="35" t="s">
        <v>216</v>
      </c>
      <c r="E441" s="35">
        <v>27.95</v>
      </c>
      <c r="F441" s="37">
        <v>129.82</v>
      </c>
      <c r="G441" s="76">
        <v>3246</v>
      </c>
      <c r="H441" s="76">
        <v>974</v>
      </c>
      <c r="I441" s="35">
        <v>2272</v>
      </c>
    </row>
    <row r="442" s="5" customFormat="1" ht="20" customHeight="1" spans="1:9">
      <c r="A442" s="35">
        <v>29</v>
      </c>
      <c r="B442" s="66" t="s">
        <v>363</v>
      </c>
      <c r="C442" s="37" t="s">
        <v>392</v>
      </c>
      <c r="D442" s="35" t="s">
        <v>216</v>
      </c>
      <c r="E442" s="35">
        <v>27.95</v>
      </c>
      <c r="F442" s="37">
        <v>33.82</v>
      </c>
      <c r="G442" s="76">
        <v>945</v>
      </c>
      <c r="H442" s="76">
        <v>378</v>
      </c>
      <c r="I442" s="35">
        <v>567</v>
      </c>
    </row>
    <row r="443" s="6" customFormat="1" ht="20" customHeight="1" spans="1:9">
      <c r="A443" s="38" t="s">
        <v>42</v>
      </c>
      <c r="B443" s="39"/>
      <c r="C443" s="39"/>
      <c r="D443" s="39"/>
      <c r="E443" s="40"/>
      <c r="F443" s="41">
        <f>SUM(F414:F442)</f>
        <v>838.36</v>
      </c>
      <c r="G443" s="41">
        <f>SUM(G414:G442)</f>
        <v>21778</v>
      </c>
      <c r="H443" s="41">
        <f>SUM(H414:H442)</f>
        <v>7308</v>
      </c>
      <c r="I443" s="41">
        <f>SUM(I414:I442)</f>
        <v>14470</v>
      </c>
    </row>
    <row r="444" s="5" customFormat="1" ht="21" customHeight="1" spans="1:9">
      <c r="A444" s="37">
        <v>1</v>
      </c>
      <c r="B444" s="37" t="s">
        <v>393</v>
      </c>
      <c r="C444" s="36" t="s">
        <v>391</v>
      </c>
      <c r="D444" s="35" t="s">
        <v>14</v>
      </c>
      <c r="E444" s="35">
        <v>25</v>
      </c>
      <c r="F444" s="36">
        <v>101.71</v>
      </c>
      <c r="G444" s="77">
        <v>2543</v>
      </c>
      <c r="H444" s="77">
        <v>763</v>
      </c>
      <c r="I444" s="79">
        <v>1780</v>
      </c>
    </row>
    <row r="445" s="5" customFormat="1" ht="21" customHeight="1" spans="1:9">
      <c r="A445" s="37">
        <v>2</v>
      </c>
      <c r="B445" s="37" t="s">
        <v>393</v>
      </c>
      <c r="C445" s="36" t="s">
        <v>394</v>
      </c>
      <c r="D445" s="35" t="s">
        <v>14</v>
      </c>
      <c r="E445" s="35">
        <v>27.95</v>
      </c>
      <c r="F445" s="36">
        <v>35.23</v>
      </c>
      <c r="G445" s="77">
        <v>985</v>
      </c>
      <c r="H445" s="77">
        <v>394</v>
      </c>
      <c r="I445" s="79">
        <v>591</v>
      </c>
    </row>
    <row r="446" s="5" customFormat="1" ht="21" customHeight="1" spans="1:9">
      <c r="A446" s="37">
        <v>3</v>
      </c>
      <c r="B446" s="37" t="s">
        <v>393</v>
      </c>
      <c r="C446" s="78" t="s">
        <v>395</v>
      </c>
      <c r="D446" s="35" t="s">
        <v>14</v>
      </c>
      <c r="E446" s="35">
        <v>27.95</v>
      </c>
      <c r="F446" s="35">
        <v>24</v>
      </c>
      <c r="G446" s="77">
        <v>671</v>
      </c>
      <c r="H446" s="77">
        <v>269</v>
      </c>
      <c r="I446" s="79">
        <v>402</v>
      </c>
    </row>
    <row r="447" s="5" customFormat="1" ht="21" customHeight="1" spans="1:9">
      <c r="A447" s="37">
        <v>4</v>
      </c>
      <c r="B447" s="37" t="s">
        <v>393</v>
      </c>
      <c r="C447" s="78" t="s">
        <v>396</v>
      </c>
      <c r="D447" s="35" t="s">
        <v>14</v>
      </c>
      <c r="E447" s="35">
        <v>27.95</v>
      </c>
      <c r="F447" s="35">
        <v>11</v>
      </c>
      <c r="G447" s="77">
        <v>308</v>
      </c>
      <c r="H447" s="77">
        <v>124</v>
      </c>
      <c r="I447" s="79">
        <v>184</v>
      </c>
    </row>
    <row r="448" s="5" customFormat="1" ht="21" customHeight="1" spans="1:9">
      <c r="A448" s="37">
        <v>5</v>
      </c>
      <c r="B448" s="37" t="s">
        <v>393</v>
      </c>
      <c r="C448" s="78" t="s">
        <v>397</v>
      </c>
      <c r="D448" s="35" t="s">
        <v>14</v>
      </c>
      <c r="E448" s="35">
        <v>25</v>
      </c>
      <c r="F448" s="35">
        <v>170</v>
      </c>
      <c r="G448" s="77">
        <v>4250</v>
      </c>
      <c r="H448" s="77">
        <v>1275</v>
      </c>
      <c r="I448" s="79">
        <v>2975</v>
      </c>
    </row>
    <row r="449" s="5" customFormat="1" ht="21" customHeight="1" spans="1:9">
      <c r="A449" s="37">
        <v>6</v>
      </c>
      <c r="B449" s="37" t="s">
        <v>393</v>
      </c>
      <c r="C449" s="78" t="s">
        <v>397</v>
      </c>
      <c r="D449" s="35" t="s">
        <v>99</v>
      </c>
      <c r="E449" s="35">
        <v>25</v>
      </c>
      <c r="F449" s="35">
        <v>170</v>
      </c>
      <c r="G449" s="77">
        <v>4250</v>
      </c>
      <c r="H449" s="77">
        <v>1275</v>
      </c>
      <c r="I449" s="79">
        <v>2975</v>
      </c>
    </row>
    <row r="450" s="5" customFormat="1" ht="21" customHeight="1" spans="1:9">
      <c r="A450" s="37">
        <v>7</v>
      </c>
      <c r="B450" s="37" t="s">
        <v>393</v>
      </c>
      <c r="C450" s="78" t="s">
        <v>398</v>
      </c>
      <c r="D450" s="35" t="s">
        <v>14</v>
      </c>
      <c r="E450" s="35">
        <v>25</v>
      </c>
      <c r="F450" s="35">
        <v>95</v>
      </c>
      <c r="G450" s="77">
        <v>2375</v>
      </c>
      <c r="H450" s="77">
        <v>713</v>
      </c>
      <c r="I450" s="79">
        <v>1662</v>
      </c>
    </row>
    <row r="451" s="5" customFormat="1" ht="21" customHeight="1" spans="1:9">
      <c r="A451" s="37">
        <v>8</v>
      </c>
      <c r="B451" s="37" t="s">
        <v>393</v>
      </c>
      <c r="C451" s="78" t="s">
        <v>398</v>
      </c>
      <c r="D451" s="35" t="s">
        <v>99</v>
      </c>
      <c r="E451" s="35">
        <v>30</v>
      </c>
      <c r="F451" s="35">
        <v>25</v>
      </c>
      <c r="G451" s="77">
        <v>750</v>
      </c>
      <c r="H451" s="77">
        <v>300</v>
      </c>
      <c r="I451" s="79">
        <v>450</v>
      </c>
    </row>
    <row r="452" s="5" customFormat="1" ht="21" customHeight="1" spans="1:9">
      <c r="A452" s="37">
        <v>9</v>
      </c>
      <c r="B452" s="37" t="s">
        <v>393</v>
      </c>
      <c r="C452" s="78" t="s">
        <v>399</v>
      </c>
      <c r="D452" s="35" t="s">
        <v>14</v>
      </c>
      <c r="E452" s="35">
        <v>27.95</v>
      </c>
      <c r="F452" s="35">
        <v>16</v>
      </c>
      <c r="G452" s="77">
        <v>447</v>
      </c>
      <c r="H452" s="77">
        <v>179</v>
      </c>
      <c r="I452" s="79">
        <v>268</v>
      </c>
    </row>
    <row r="453" s="5" customFormat="1" ht="21" customHeight="1" spans="1:9">
      <c r="A453" s="37">
        <v>10</v>
      </c>
      <c r="B453" s="37" t="s">
        <v>393</v>
      </c>
      <c r="C453" s="78" t="s">
        <v>400</v>
      </c>
      <c r="D453" s="35" t="s">
        <v>14</v>
      </c>
      <c r="E453" s="35">
        <v>27.95</v>
      </c>
      <c r="F453" s="35">
        <v>38</v>
      </c>
      <c r="G453" s="77">
        <v>1062</v>
      </c>
      <c r="H453" s="77">
        <v>425</v>
      </c>
      <c r="I453" s="79">
        <v>637</v>
      </c>
    </row>
    <row r="454" s="5" customFormat="1" ht="21" customHeight="1" spans="1:9">
      <c r="A454" s="37">
        <v>11</v>
      </c>
      <c r="B454" s="37" t="s">
        <v>393</v>
      </c>
      <c r="C454" s="78" t="s">
        <v>366</v>
      </c>
      <c r="D454" s="35" t="s">
        <v>14</v>
      </c>
      <c r="E454" s="35">
        <v>27.95</v>
      </c>
      <c r="F454" s="35">
        <v>30.81</v>
      </c>
      <c r="G454" s="77">
        <v>861</v>
      </c>
      <c r="H454" s="77">
        <v>344</v>
      </c>
      <c r="I454" s="79">
        <v>517</v>
      </c>
    </row>
    <row r="455" s="5" customFormat="1" ht="21" customHeight="1" spans="1:9">
      <c r="A455" s="37">
        <v>12</v>
      </c>
      <c r="B455" s="37" t="s">
        <v>393</v>
      </c>
      <c r="C455" s="78" t="s">
        <v>401</v>
      </c>
      <c r="D455" s="35" t="s">
        <v>14</v>
      </c>
      <c r="E455" s="35">
        <v>25</v>
      </c>
      <c r="F455" s="35">
        <v>66.41</v>
      </c>
      <c r="G455" s="77">
        <v>1660</v>
      </c>
      <c r="H455" s="77">
        <v>497</v>
      </c>
      <c r="I455" s="79">
        <v>1163</v>
      </c>
    </row>
    <row r="456" s="5" customFormat="1" ht="21" customHeight="1" spans="1:9">
      <c r="A456" s="37">
        <v>13</v>
      </c>
      <c r="B456" s="37" t="s">
        <v>393</v>
      </c>
      <c r="C456" s="78" t="s">
        <v>402</v>
      </c>
      <c r="D456" s="35" t="s">
        <v>14</v>
      </c>
      <c r="E456" s="35">
        <v>25</v>
      </c>
      <c r="F456" s="35">
        <v>179.66</v>
      </c>
      <c r="G456" s="77">
        <v>4492</v>
      </c>
      <c r="H456" s="77">
        <v>1348</v>
      </c>
      <c r="I456" s="79">
        <v>3144</v>
      </c>
    </row>
    <row r="457" s="5" customFormat="1" ht="21" customHeight="1" spans="1:9">
      <c r="A457" s="37">
        <v>14</v>
      </c>
      <c r="B457" s="37" t="s">
        <v>393</v>
      </c>
      <c r="C457" s="78" t="s">
        <v>402</v>
      </c>
      <c r="D457" s="35" t="s">
        <v>99</v>
      </c>
      <c r="E457" s="35">
        <v>25</v>
      </c>
      <c r="F457" s="35">
        <v>116.83</v>
      </c>
      <c r="G457" s="77">
        <v>2921</v>
      </c>
      <c r="H457" s="77">
        <v>876</v>
      </c>
      <c r="I457" s="79">
        <v>2045</v>
      </c>
    </row>
    <row r="458" s="5" customFormat="1" ht="21" customHeight="1" spans="1:9">
      <c r="A458" s="37">
        <v>15</v>
      </c>
      <c r="B458" s="37" t="s">
        <v>393</v>
      </c>
      <c r="C458" s="78" t="s">
        <v>403</v>
      </c>
      <c r="D458" s="35" t="s">
        <v>99</v>
      </c>
      <c r="E458" s="35">
        <v>25</v>
      </c>
      <c r="F458" s="35">
        <v>342</v>
      </c>
      <c r="G458" s="77">
        <v>8550</v>
      </c>
      <c r="H458" s="77">
        <v>2565</v>
      </c>
      <c r="I458" s="79">
        <v>5985</v>
      </c>
    </row>
    <row r="459" s="5" customFormat="1" ht="21" customHeight="1" spans="1:9">
      <c r="A459" s="37">
        <v>16</v>
      </c>
      <c r="B459" s="37" t="s">
        <v>393</v>
      </c>
      <c r="C459" s="78" t="s">
        <v>404</v>
      </c>
      <c r="D459" s="35" t="s">
        <v>99</v>
      </c>
      <c r="E459" s="35">
        <v>30</v>
      </c>
      <c r="F459" s="35">
        <v>15</v>
      </c>
      <c r="G459" s="77">
        <v>450</v>
      </c>
      <c r="H459" s="77">
        <v>180</v>
      </c>
      <c r="I459" s="79">
        <v>270</v>
      </c>
    </row>
    <row r="460" s="5" customFormat="1" ht="21" customHeight="1" spans="1:9">
      <c r="A460" s="37">
        <v>17</v>
      </c>
      <c r="B460" s="37" t="s">
        <v>393</v>
      </c>
      <c r="C460" s="78" t="s">
        <v>403</v>
      </c>
      <c r="D460" s="35" t="s">
        <v>86</v>
      </c>
      <c r="E460" s="35">
        <v>30</v>
      </c>
      <c r="F460" s="35">
        <v>88</v>
      </c>
      <c r="G460" s="77">
        <v>2640</v>
      </c>
      <c r="H460" s="77">
        <v>792</v>
      </c>
      <c r="I460" s="79">
        <v>1848</v>
      </c>
    </row>
    <row r="461" s="5" customFormat="1" ht="21" customHeight="1" spans="1:9">
      <c r="A461" s="37">
        <v>18</v>
      </c>
      <c r="B461" s="37" t="s">
        <v>393</v>
      </c>
      <c r="C461" s="36" t="s">
        <v>376</v>
      </c>
      <c r="D461" s="35" t="s">
        <v>14</v>
      </c>
      <c r="E461" s="35">
        <v>25</v>
      </c>
      <c r="F461" s="36">
        <v>71.77</v>
      </c>
      <c r="G461" s="77">
        <v>1794</v>
      </c>
      <c r="H461" s="77">
        <v>539</v>
      </c>
      <c r="I461" s="79">
        <v>1255</v>
      </c>
    </row>
    <row r="462" s="5" customFormat="1" ht="21" customHeight="1" spans="1:9">
      <c r="A462" s="37">
        <v>19</v>
      </c>
      <c r="B462" s="37" t="s">
        <v>393</v>
      </c>
      <c r="C462" s="36" t="s">
        <v>376</v>
      </c>
      <c r="D462" s="35" t="s">
        <v>86</v>
      </c>
      <c r="E462" s="35">
        <v>30</v>
      </c>
      <c r="F462" s="36">
        <v>143.58</v>
      </c>
      <c r="G462" s="77">
        <v>4308</v>
      </c>
      <c r="H462" s="77">
        <v>1292</v>
      </c>
      <c r="I462" s="79">
        <v>3016</v>
      </c>
    </row>
    <row r="463" s="5" customFormat="1" ht="21" customHeight="1" spans="1:9">
      <c r="A463" s="37">
        <v>20</v>
      </c>
      <c r="B463" s="37" t="s">
        <v>393</v>
      </c>
      <c r="C463" s="36" t="s">
        <v>371</v>
      </c>
      <c r="D463" s="35" t="s">
        <v>14</v>
      </c>
      <c r="E463" s="35">
        <v>27.95</v>
      </c>
      <c r="F463" s="36">
        <v>8.15</v>
      </c>
      <c r="G463" s="77">
        <v>228</v>
      </c>
      <c r="H463" s="77">
        <v>91</v>
      </c>
      <c r="I463" s="79">
        <v>137</v>
      </c>
    </row>
    <row r="464" s="5" customFormat="1" ht="21" customHeight="1" spans="1:9">
      <c r="A464" s="37">
        <v>21</v>
      </c>
      <c r="B464" s="37" t="s">
        <v>393</v>
      </c>
      <c r="C464" s="36" t="s">
        <v>405</v>
      </c>
      <c r="D464" s="35" t="s">
        <v>14</v>
      </c>
      <c r="E464" s="35">
        <v>27.95</v>
      </c>
      <c r="F464" s="36">
        <v>6</v>
      </c>
      <c r="G464" s="77">
        <v>168</v>
      </c>
      <c r="H464" s="77">
        <v>67</v>
      </c>
      <c r="I464" s="79">
        <v>101</v>
      </c>
    </row>
    <row r="465" s="5" customFormat="1" ht="21" customHeight="1" spans="1:9">
      <c r="A465" s="37">
        <v>22</v>
      </c>
      <c r="B465" s="37" t="s">
        <v>393</v>
      </c>
      <c r="C465" s="36" t="s">
        <v>406</v>
      </c>
      <c r="D465" s="35" t="s">
        <v>14</v>
      </c>
      <c r="E465" s="35">
        <v>27.95</v>
      </c>
      <c r="F465" s="36">
        <v>5.48</v>
      </c>
      <c r="G465" s="77">
        <v>153</v>
      </c>
      <c r="H465" s="77">
        <v>61</v>
      </c>
      <c r="I465" s="79">
        <v>92</v>
      </c>
    </row>
    <row r="466" s="5" customFormat="1" ht="21" customHeight="1" spans="1:9">
      <c r="A466" s="37">
        <v>23</v>
      </c>
      <c r="B466" s="37" t="s">
        <v>393</v>
      </c>
      <c r="C466" s="36" t="s">
        <v>407</v>
      </c>
      <c r="D466" s="35" t="s">
        <v>86</v>
      </c>
      <c r="E466" s="35">
        <v>40</v>
      </c>
      <c r="F466" s="36">
        <v>34.32</v>
      </c>
      <c r="G466" s="77">
        <v>1373</v>
      </c>
      <c r="H466" s="77">
        <v>549</v>
      </c>
      <c r="I466" s="79">
        <v>824</v>
      </c>
    </row>
    <row r="467" s="5" customFormat="1" ht="21" customHeight="1" spans="1:9">
      <c r="A467" s="37">
        <v>24</v>
      </c>
      <c r="B467" s="37" t="s">
        <v>393</v>
      </c>
      <c r="C467" s="36" t="s">
        <v>408</v>
      </c>
      <c r="D467" s="35" t="s">
        <v>14</v>
      </c>
      <c r="E467" s="35">
        <v>25</v>
      </c>
      <c r="F467" s="36">
        <v>122.05</v>
      </c>
      <c r="G467" s="77">
        <v>3051</v>
      </c>
      <c r="H467" s="77">
        <v>915</v>
      </c>
      <c r="I467" s="79">
        <v>2136</v>
      </c>
    </row>
    <row r="468" s="5" customFormat="1" ht="21" customHeight="1" spans="1:9">
      <c r="A468" s="37">
        <v>25</v>
      </c>
      <c r="B468" s="37" t="s">
        <v>393</v>
      </c>
      <c r="C468" s="36" t="s">
        <v>408</v>
      </c>
      <c r="D468" s="35" t="s">
        <v>86</v>
      </c>
      <c r="E468" s="35">
        <v>30</v>
      </c>
      <c r="F468" s="36">
        <v>63.32</v>
      </c>
      <c r="G468" s="77">
        <v>1900</v>
      </c>
      <c r="H468" s="77">
        <v>570</v>
      </c>
      <c r="I468" s="79">
        <v>1330</v>
      </c>
    </row>
    <row r="469" s="5" customFormat="1" ht="21" customHeight="1" spans="1:9">
      <c r="A469" s="37">
        <v>26</v>
      </c>
      <c r="B469" s="37" t="s">
        <v>393</v>
      </c>
      <c r="C469" s="36" t="s">
        <v>409</v>
      </c>
      <c r="D469" s="35" t="s">
        <v>14</v>
      </c>
      <c r="E469" s="35">
        <v>25</v>
      </c>
      <c r="F469" s="36">
        <v>60.89</v>
      </c>
      <c r="G469" s="77">
        <v>1522</v>
      </c>
      <c r="H469" s="77">
        <v>456</v>
      </c>
      <c r="I469" s="79">
        <v>1066</v>
      </c>
    </row>
    <row r="470" s="5" customFormat="1" ht="21" customHeight="1" spans="1:9">
      <c r="A470" s="37">
        <v>27</v>
      </c>
      <c r="B470" s="37" t="s">
        <v>393</v>
      </c>
      <c r="C470" s="36" t="s">
        <v>383</v>
      </c>
      <c r="D470" s="35" t="s">
        <v>14</v>
      </c>
      <c r="E470" s="35">
        <v>25</v>
      </c>
      <c r="F470" s="36">
        <v>176.97</v>
      </c>
      <c r="G470" s="77">
        <v>4424</v>
      </c>
      <c r="H470" s="77">
        <v>1327</v>
      </c>
      <c r="I470" s="79">
        <v>3097</v>
      </c>
    </row>
    <row r="471" s="5" customFormat="1" ht="21" customHeight="1" spans="1:9">
      <c r="A471" s="37">
        <v>28</v>
      </c>
      <c r="B471" s="37" t="s">
        <v>393</v>
      </c>
      <c r="C471" s="36" t="s">
        <v>410</v>
      </c>
      <c r="D471" s="35" t="s">
        <v>14</v>
      </c>
      <c r="E471" s="35">
        <v>27.95</v>
      </c>
      <c r="F471" s="36">
        <v>14.2</v>
      </c>
      <c r="G471" s="77">
        <v>397</v>
      </c>
      <c r="H471" s="77">
        <v>159</v>
      </c>
      <c r="I471" s="79">
        <v>238</v>
      </c>
    </row>
    <row r="472" s="5" customFormat="1" ht="21" customHeight="1" spans="1:9">
      <c r="A472" s="37">
        <v>29</v>
      </c>
      <c r="B472" s="37" t="s">
        <v>393</v>
      </c>
      <c r="C472" s="36" t="s">
        <v>411</v>
      </c>
      <c r="D472" s="35" t="s">
        <v>14</v>
      </c>
      <c r="E472" s="35">
        <v>27.95</v>
      </c>
      <c r="F472" s="36">
        <v>5.2</v>
      </c>
      <c r="G472" s="77">
        <v>145</v>
      </c>
      <c r="H472" s="77">
        <v>58</v>
      </c>
      <c r="I472" s="79">
        <v>87</v>
      </c>
    </row>
    <row r="473" s="5" customFormat="1" ht="21" customHeight="1" spans="1:9">
      <c r="A473" s="37">
        <v>30</v>
      </c>
      <c r="B473" s="37" t="s">
        <v>393</v>
      </c>
      <c r="C473" s="36" t="s">
        <v>412</v>
      </c>
      <c r="D473" s="35" t="s">
        <v>14</v>
      </c>
      <c r="E473" s="35">
        <v>25</v>
      </c>
      <c r="F473" s="36">
        <v>56.09</v>
      </c>
      <c r="G473" s="77">
        <v>1402</v>
      </c>
      <c r="H473" s="77">
        <v>421</v>
      </c>
      <c r="I473" s="79">
        <v>981</v>
      </c>
    </row>
    <row r="474" s="5" customFormat="1" ht="21" customHeight="1" spans="1:9">
      <c r="A474" s="37">
        <v>31</v>
      </c>
      <c r="B474" s="37" t="s">
        <v>393</v>
      </c>
      <c r="C474" s="36" t="s">
        <v>408</v>
      </c>
      <c r="D474" s="35" t="s">
        <v>14</v>
      </c>
      <c r="E474" s="35">
        <v>25</v>
      </c>
      <c r="F474" s="35">
        <v>149.81</v>
      </c>
      <c r="G474" s="77">
        <v>3745</v>
      </c>
      <c r="H474" s="77">
        <v>1124</v>
      </c>
      <c r="I474" s="79">
        <v>2621</v>
      </c>
    </row>
    <row r="475" s="5" customFormat="1" ht="21" customHeight="1" spans="1:9">
      <c r="A475" s="37">
        <v>32</v>
      </c>
      <c r="B475" s="37" t="s">
        <v>393</v>
      </c>
      <c r="C475" s="36" t="s">
        <v>408</v>
      </c>
      <c r="D475" s="35" t="s">
        <v>86</v>
      </c>
      <c r="E475" s="35">
        <v>30</v>
      </c>
      <c r="F475" s="35">
        <v>59.07</v>
      </c>
      <c r="G475" s="77">
        <v>1772</v>
      </c>
      <c r="H475" s="77">
        <v>532</v>
      </c>
      <c r="I475" s="79">
        <v>1240</v>
      </c>
    </row>
    <row r="476" s="5" customFormat="1" ht="21" customHeight="1" spans="1:9">
      <c r="A476" s="37">
        <v>33</v>
      </c>
      <c r="B476" s="37" t="s">
        <v>393</v>
      </c>
      <c r="C476" s="36" t="s">
        <v>413</v>
      </c>
      <c r="D476" s="35" t="s">
        <v>14</v>
      </c>
      <c r="E476" s="35">
        <v>27.95</v>
      </c>
      <c r="F476" s="36">
        <v>10.18</v>
      </c>
      <c r="G476" s="77">
        <v>285</v>
      </c>
      <c r="H476" s="77">
        <v>114</v>
      </c>
      <c r="I476" s="79">
        <v>171</v>
      </c>
    </row>
    <row r="477" s="5" customFormat="1" ht="21" customHeight="1" spans="1:9">
      <c r="A477" s="37">
        <v>34</v>
      </c>
      <c r="B477" s="37" t="s">
        <v>393</v>
      </c>
      <c r="C477" s="36" t="s">
        <v>414</v>
      </c>
      <c r="D477" s="35" t="s">
        <v>14</v>
      </c>
      <c r="E477" s="35">
        <v>27.95</v>
      </c>
      <c r="F477" s="36">
        <v>25.95</v>
      </c>
      <c r="G477" s="77">
        <v>725</v>
      </c>
      <c r="H477" s="77">
        <v>290</v>
      </c>
      <c r="I477" s="79">
        <v>435</v>
      </c>
    </row>
    <row r="478" s="5" customFormat="1" ht="21" customHeight="1" spans="1:9">
      <c r="A478" s="37">
        <v>35</v>
      </c>
      <c r="B478" s="37" t="s">
        <v>393</v>
      </c>
      <c r="C478" s="36" t="s">
        <v>415</v>
      </c>
      <c r="D478" s="35" t="s">
        <v>14</v>
      </c>
      <c r="E478" s="35">
        <v>27.95</v>
      </c>
      <c r="F478" s="36">
        <v>17</v>
      </c>
      <c r="G478" s="77">
        <v>475</v>
      </c>
      <c r="H478" s="77">
        <v>190</v>
      </c>
      <c r="I478" s="79">
        <v>285</v>
      </c>
    </row>
    <row r="479" s="5" customFormat="1" ht="21" customHeight="1" spans="1:9">
      <c r="A479" s="37">
        <v>36</v>
      </c>
      <c r="B479" s="37" t="s">
        <v>393</v>
      </c>
      <c r="C479" s="36" t="s">
        <v>416</v>
      </c>
      <c r="D479" s="35" t="s">
        <v>14</v>
      </c>
      <c r="E479" s="35">
        <v>27.95</v>
      </c>
      <c r="F479" s="36">
        <v>16.28</v>
      </c>
      <c r="G479" s="77">
        <v>455</v>
      </c>
      <c r="H479" s="77">
        <v>182</v>
      </c>
      <c r="I479" s="79">
        <v>273</v>
      </c>
    </row>
    <row r="480" s="5" customFormat="1" ht="21" customHeight="1" spans="1:9">
      <c r="A480" s="37">
        <v>37</v>
      </c>
      <c r="B480" s="37" t="s">
        <v>393</v>
      </c>
      <c r="C480" s="36" t="s">
        <v>379</v>
      </c>
      <c r="D480" s="35" t="s">
        <v>14</v>
      </c>
      <c r="E480" s="35">
        <v>27.95</v>
      </c>
      <c r="F480" s="36">
        <v>6</v>
      </c>
      <c r="G480" s="77">
        <v>168</v>
      </c>
      <c r="H480" s="77">
        <v>67</v>
      </c>
      <c r="I480" s="79">
        <v>101</v>
      </c>
    </row>
    <row r="481" s="5" customFormat="1" ht="21" customHeight="1" spans="1:9">
      <c r="A481" s="37">
        <v>38</v>
      </c>
      <c r="B481" s="37" t="s">
        <v>393</v>
      </c>
      <c r="C481" s="36" t="s">
        <v>416</v>
      </c>
      <c r="D481" s="35" t="s">
        <v>14</v>
      </c>
      <c r="E481" s="35">
        <v>27.95</v>
      </c>
      <c r="F481" s="36">
        <v>48.49</v>
      </c>
      <c r="G481" s="77">
        <v>1355</v>
      </c>
      <c r="H481" s="77">
        <v>542</v>
      </c>
      <c r="I481" s="79">
        <v>813</v>
      </c>
    </row>
    <row r="482" s="5" customFormat="1" ht="36" customHeight="1" spans="1:9">
      <c r="A482" s="37">
        <v>39</v>
      </c>
      <c r="B482" s="37" t="s">
        <v>393</v>
      </c>
      <c r="C482" s="69" t="s">
        <v>417</v>
      </c>
      <c r="D482" s="35" t="s">
        <v>14</v>
      </c>
      <c r="E482" s="35">
        <v>25</v>
      </c>
      <c r="F482" s="37">
        <v>110.85</v>
      </c>
      <c r="G482" s="79">
        <v>2771</v>
      </c>
      <c r="H482" s="77">
        <v>831</v>
      </c>
      <c r="I482" s="79">
        <v>1940</v>
      </c>
    </row>
    <row r="483" s="5" customFormat="1" ht="36" customHeight="1" spans="1:9">
      <c r="A483" s="37">
        <v>40</v>
      </c>
      <c r="B483" s="37" t="s">
        <v>393</v>
      </c>
      <c r="C483" s="69" t="s">
        <v>347</v>
      </c>
      <c r="D483" s="35" t="s">
        <v>336</v>
      </c>
      <c r="E483" s="35">
        <v>12</v>
      </c>
      <c r="F483" s="37">
        <v>26.6</v>
      </c>
      <c r="G483" s="79">
        <v>319</v>
      </c>
      <c r="H483" s="77">
        <v>319</v>
      </c>
      <c r="I483" s="79">
        <v>0</v>
      </c>
    </row>
    <row r="484" s="5" customFormat="1" ht="21" customHeight="1" spans="1:9">
      <c r="A484" s="37">
        <v>41</v>
      </c>
      <c r="B484" s="37" t="s">
        <v>393</v>
      </c>
      <c r="C484" s="80" t="s">
        <v>378</v>
      </c>
      <c r="D484" s="35" t="s">
        <v>14</v>
      </c>
      <c r="E484" s="35">
        <v>25</v>
      </c>
      <c r="F484" s="37">
        <v>168.97</v>
      </c>
      <c r="G484" s="36">
        <v>4224</v>
      </c>
      <c r="H484" s="77">
        <v>1267</v>
      </c>
      <c r="I484" s="35">
        <v>2957</v>
      </c>
    </row>
    <row r="485" s="5" customFormat="1" ht="21" customHeight="1" spans="1:9">
      <c r="A485" s="37">
        <v>42</v>
      </c>
      <c r="B485" s="37" t="s">
        <v>393</v>
      </c>
      <c r="C485" s="80" t="s">
        <v>378</v>
      </c>
      <c r="D485" s="35" t="s">
        <v>99</v>
      </c>
      <c r="E485" s="35">
        <v>25</v>
      </c>
      <c r="F485" s="37">
        <v>178.33</v>
      </c>
      <c r="G485" s="36">
        <v>4458</v>
      </c>
      <c r="H485" s="77">
        <v>1337</v>
      </c>
      <c r="I485" s="35">
        <v>3121</v>
      </c>
    </row>
    <row r="486" s="5" customFormat="1" ht="21" customHeight="1" spans="1:9">
      <c r="A486" s="37">
        <v>43</v>
      </c>
      <c r="B486" s="37" t="s">
        <v>393</v>
      </c>
      <c r="C486" s="80" t="s">
        <v>418</v>
      </c>
      <c r="D486" s="35" t="s">
        <v>14</v>
      </c>
      <c r="E486" s="35">
        <v>25</v>
      </c>
      <c r="F486" s="37">
        <v>131.33</v>
      </c>
      <c r="G486" s="36">
        <v>3283</v>
      </c>
      <c r="H486" s="77">
        <v>985</v>
      </c>
      <c r="I486" s="35">
        <v>2298</v>
      </c>
    </row>
    <row r="487" s="5" customFormat="1" ht="21" customHeight="1" spans="1:9">
      <c r="A487" s="37">
        <v>44</v>
      </c>
      <c r="B487" s="37" t="s">
        <v>393</v>
      </c>
      <c r="C487" s="80" t="s">
        <v>418</v>
      </c>
      <c r="D487" s="35" t="s">
        <v>14</v>
      </c>
      <c r="E487" s="35">
        <v>25</v>
      </c>
      <c r="F487" s="37">
        <v>230.4</v>
      </c>
      <c r="G487" s="36">
        <v>5760</v>
      </c>
      <c r="H487" s="77">
        <v>1728</v>
      </c>
      <c r="I487" s="35">
        <v>4032</v>
      </c>
    </row>
    <row r="488" s="5" customFormat="1" ht="21" customHeight="1" spans="1:9">
      <c r="A488" s="37">
        <v>45</v>
      </c>
      <c r="B488" s="37" t="s">
        <v>393</v>
      </c>
      <c r="C488" s="80" t="s">
        <v>419</v>
      </c>
      <c r="D488" s="35" t="s">
        <v>14</v>
      </c>
      <c r="E488" s="35">
        <v>25</v>
      </c>
      <c r="F488" s="37">
        <v>192</v>
      </c>
      <c r="G488" s="36">
        <v>4800</v>
      </c>
      <c r="H488" s="77">
        <v>1440</v>
      </c>
      <c r="I488" s="35">
        <v>3360</v>
      </c>
    </row>
    <row r="489" s="5" customFormat="1" ht="21" customHeight="1" spans="1:9">
      <c r="A489" s="37">
        <v>46</v>
      </c>
      <c r="B489" s="37" t="s">
        <v>393</v>
      </c>
      <c r="C489" s="80" t="s">
        <v>420</v>
      </c>
      <c r="D489" s="35" t="s">
        <v>14</v>
      </c>
      <c r="E489" s="35">
        <v>25</v>
      </c>
      <c r="F489" s="37">
        <v>61.97</v>
      </c>
      <c r="G489" s="77">
        <v>1549</v>
      </c>
      <c r="H489" s="77">
        <v>465</v>
      </c>
      <c r="I489" s="79">
        <v>1084</v>
      </c>
    </row>
    <row r="490" s="5" customFormat="1" ht="30" customHeight="1" spans="1:9">
      <c r="A490" s="37">
        <v>47</v>
      </c>
      <c r="B490" s="37" t="s">
        <v>393</v>
      </c>
      <c r="C490" s="80" t="s">
        <v>342</v>
      </c>
      <c r="D490" s="37" t="s">
        <v>336</v>
      </c>
      <c r="E490" s="35">
        <v>15</v>
      </c>
      <c r="F490" s="37">
        <v>28.86</v>
      </c>
      <c r="G490" s="77">
        <v>433</v>
      </c>
      <c r="H490" s="77">
        <v>433</v>
      </c>
      <c r="I490" s="79">
        <v>0</v>
      </c>
    </row>
    <row r="491" s="5" customFormat="1" ht="30" customHeight="1" spans="1:9">
      <c r="A491" s="37">
        <v>48</v>
      </c>
      <c r="B491" s="37" t="s">
        <v>393</v>
      </c>
      <c r="C491" s="80" t="s">
        <v>342</v>
      </c>
      <c r="D491" s="37" t="s">
        <v>336</v>
      </c>
      <c r="E491" s="35">
        <v>12</v>
      </c>
      <c r="F491" s="37">
        <v>203.6</v>
      </c>
      <c r="G491" s="36">
        <v>2443</v>
      </c>
      <c r="H491" s="77">
        <v>2443</v>
      </c>
      <c r="I491" s="35">
        <v>0</v>
      </c>
    </row>
    <row r="492" s="5" customFormat="1" ht="30" customHeight="1" spans="1:9">
      <c r="A492" s="37">
        <v>49</v>
      </c>
      <c r="B492" s="37" t="s">
        <v>393</v>
      </c>
      <c r="C492" s="80" t="s">
        <v>342</v>
      </c>
      <c r="D492" s="37" t="s">
        <v>336</v>
      </c>
      <c r="E492" s="35">
        <v>12</v>
      </c>
      <c r="F492" s="37">
        <v>57.58</v>
      </c>
      <c r="G492" s="77">
        <v>691</v>
      </c>
      <c r="H492" s="77">
        <v>691</v>
      </c>
      <c r="I492" s="35">
        <v>0</v>
      </c>
    </row>
    <row r="493" s="5" customFormat="1" ht="27" customHeight="1" spans="1:9">
      <c r="A493" s="37">
        <v>50</v>
      </c>
      <c r="B493" s="37" t="s">
        <v>393</v>
      </c>
      <c r="C493" s="69" t="s">
        <v>349</v>
      </c>
      <c r="D493" s="37" t="s">
        <v>336</v>
      </c>
      <c r="E493" s="35">
        <v>12</v>
      </c>
      <c r="F493" s="37">
        <v>80</v>
      </c>
      <c r="G493" s="79">
        <v>960</v>
      </c>
      <c r="H493" s="77">
        <v>960</v>
      </c>
      <c r="I493" s="79">
        <v>0</v>
      </c>
    </row>
    <row r="494" s="5" customFormat="1" ht="27" customHeight="1" spans="1:9">
      <c r="A494" s="37">
        <v>51</v>
      </c>
      <c r="B494" s="37" t="s">
        <v>393</v>
      </c>
      <c r="C494" s="69" t="s">
        <v>421</v>
      </c>
      <c r="D494" s="37" t="s">
        <v>336</v>
      </c>
      <c r="E494" s="35">
        <v>12</v>
      </c>
      <c r="F494" s="37">
        <v>42</v>
      </c>
      <c r="G494" s="79">
        <v>504</v>
      </c>
      <c r="H494" s="77">
        <v>504</v>
      </c>
      <c r="I494" s="79">
        <v>0</v>
      </c>
    </row>
    <row r="495" s="5" customFormat="1" ht="27" customHeight="1" spans="1:9">
      <c r="A495" s="37">
        <v>52</v>
      </c>
      <c r="B495" s="37" t="s">
        <v>393</v>
      </c>
      <c r="C495" s="69" t="s">
        <v>347</v>
      </c>
      <c r="D495" s="37" t="s">
        <v>336</v>
      </c>
      <c r="E495" s="35">
        <v>12</v>
      </c>
      <c r="F495" s="37">
        <v>35.15</v>
      </c>
      <c r="G495" s="79">
        <v>422</v>
      </c>
      <c r="H495" s="77">
        <v>422</v>
      </c>
      <c r="I495" s="79">
        <v>0</v>
      </c>
    </row>
    <row r="496" s="6" customFormat="1" ht="21" customHeight="1" spans="1:9">
      <c r="A496" s="38" t="s">
        <v>42</v>
      </c>
      <c r="B496" s="39"/>
      <c r="C496" s="39"/>
      <c r="D496" s="40"/>
      <c r="E496" s="81"/>
      <c r="F496" s="82">
        <f>SUM(F444:F495)</f>
        <v>4173.09</v>
      </c>
      <c r="G496" s="82">
        <f>SUM(G444:G495)</f>
        <v>101677</v>
      </c>
      <c r="H496" s="82">
        <f>SUM(H444:H495)</f>
        <v>35690</v>
      </c>
      <c r="I496" s="82">
        <f>SUM(I444:I495)</f>
        <v>65987</v>
      </c>
    </row>
    <row r="497" s="14" customFormat="1" ht="20" customHeight="1" spans="1:9">
      <c r="A497" s="54">
        <v>1</v>
      </c>
      <c r="B497" s="54" t="s">
        <v>422</v>
      </c>
      <c r="C497" s="54" t="s">
        <v>423</v>
      </c>
      <c r="D497" s="52" t="s">
        <v>14</v>
      </c>
      <c r="E497" s="52">
        <v>27.95</v>
      </c>
      <c r="F497" s="52">
        <v>32.85</v>
      </c>
      <c r="G497" s="55">
        <v>918</v>
      </c>
      <c r="H497" s="55">
        <f>G497-I497</f>
        <v>367</v>
      </c>
      <c r="I497" s="52">
        <v>551</v>
      </c>
    </row>
    <row r="498" s="14" customFormat="1" ht="20" customHeight="1" spans="1:9">
      <c r="A498" s="54">
        <v>2</v>
      </c>
      <c r="B498" s="54" t="s">
        <v>422</v>
      </c>
      <c r="C498" s="55" t="s">
        <v>424</v>
      </c>
      <c r="D498" s="52" t="s">
        <v>14</v>
      </c>
      <c r="E498" s="52">
        <v>25</v>
      </c>
      <c r="F498" s="52">
        <v>72.4</v>
      </c>
      <c r="G498" s="55">
        <v>1810</v>
      </c>
      <c r="H498" s="55">
        <f t="shared" ref="H498:H514" si="12">G498-I498</f>
        <v>543</v>
      </c>
      <c r="I498" s="52">
        <v>1267</v>
      </c>
    </row>
    <row r="499" s="14" customFormat="1" ht="20" customHeight="1" spans="1:9">
      <c r="A499" s="54">
        <v>3</v>
      </c>
      <c r="B499" s="54" t="s">
        <v>422</v>
      </c>
      <c r="C499" s="55" t="s">
        <v>425</v>
      </c>
      <c r="D499" s="52" t="s">
        <v>14</v>
      </c>
      <c r="E499" s="52">
        <v>25</v>
      </c>
      <c r="F499" s="52">
        <v>63.41</v>
      </c>
      <c r="G499" s="55">
        <v>1585</v>
      </c>
      <c r="H499" s="55">
        <f t="shared" si="12"/>
        <v>476</v>
      </c>
      <c r="I499" s="52">
        <v>1109</v>
      </c>
    </row>
    <row r="500" s="14" customFormat="1" ht="20" customHeight="1" spans="1:9">
      <c r="A500" s="54">
        <v>4</v>
      </c>
      <c r="B500" s="54" t="s">
        <v>422</v>
      </c>
      <c r="C500" s="55" t="s">
        <v>426</v>
      </c>
      <c r="D500" s="52" t="s">
        <v>14</v>
      </c>
      <c r="E500" s="52">
        <v>25</v>
      </c>
      <c r="F500" s="52">
        <v>93.01</v>
      </c>
      <c r="G500" s="55">
        <v>2325</v>
      </c>
      <c r="H500" s="55">
        <f t="shared" si="12"/>
        <v>697</v>
      </c>
      <c r="I500" s="52">
        <v>1628</v>
      </c>
    </row>
    <row r="501" s="14" customFormat="1" ht="20" customHeight="1" spans="1:9">
      <c r="A501" s="54">
        <v>4</v>
      </c>
      <c r="B501" s="54" t="s">
        <v>422</v>
      </c>
      <c r="C501" s="55" t="s">
        <v>426</v>
      </c>
      <c r="D501" s="52" t="s">
        <v>99</v>
      </c>
      <c r="E501" s="52">
        <v>25</v>
      </c>
      <c r="F501" s="52">
        <v>64.46</v>
      </c>
      <c r="G501" s="55">
        <v>1611</v>
      </c>
      <c r="H501" s="55">
        <f t="shared" si="12"/>
        <v>483</v>
      </c>
      <c r="I501" s="52">
        <v>1128</v>
      </c>
    </row>
    <row r="502" s="14" customFormat="1" ht="20" customHeight="1" spans="1:9">
      <c r="A502" s="54">
        <v>5</v>
      </c>
      <c r="B502" s="54" t="s">
        <v>422</v>
      </c>
      <c r="C502" s="55" t="s">
        <v>427</v>
      </c>
      <c r="D502" s="52" t="s">
        <v>14</v>
      </c>
      <c r="E502" s="52">
        <v>27.95</v>
      </c>
      <c r="F502" s="52">
        <v>50</v>
      </c>
      <c r="G502" s="55">
        <v>1397</v>
      </c>
      <c r="H502" s="55">
        <f t="shared" si="12"/>
        <v>558</v>
      </c>
      <c r="I502" s="52">
        <v>839</v>
      </c>
    </row>
    <row r="503" s="14" customFormat="1" ht="20" customHeight="1" spans="1:9">
      <c r="A503" s="54">
        <v>6</v>
      </c>
      <c r="B503" s="54" t="s">
        <v>422</v>
      </c>
      <c r="C503" s="55" t="s">
        <v>427</v>
      </c>
      <c r="D503" s="52" t="s">
        <v>99</v>
      </c>
      <c r="E503" s="52">
        <v>30</v>
      </c>
      <c r="F503" s="52">
        <v>49.36</v>
      </c>
      <c r="G503" s="55">
        <v>1481</v>
      </c>
      <c r="H503" s="55">
        <f t="shared" si="12"/>
        <v>592</v>
      </c>
      <c r="I503" s="52">
        <v>889</v>
      </c>
    </row>
    <row r="504" s="14" customFormat="1" ht="20" customHeight="1" spans="1:9">
      <c r="A504" s="54">
        <v>7</v>
      </c>
      <c r="B504" s="54" t="s">
        <v>422</v>
      </c>
      <c r="C504" s="83" t="s">
        <v>428</v>
      </c>
      <c r="D504" s="52" t="s">
        <v>14</v>
      </c>
      <c r="E504" s="52">
        <v>25</v>
      </c>
      <c r="F504" s="52">
        <v>98.48</v>
      </c>
      <c r="G504" s="55">
        <v>2462</v>
      </c>
      <c r="H504" s="55">
        <f t="shared" si="12"/>
        <v>739</v>
      </c>
      <c r="I504" s="52">
        <v>1723</v>
      </c>
    </row>
    <row r="505" s="14" customFormat="1" ht="20" customHeight="1" spans="1:9">
      <c r="A505" s="54">
        <v>8</v>
      </c>
      <c r="B505" s="54" t="s">
        <v>422</v>
      </c>
      <c r="C505" s="55" t="s">
        <v>428</v>
      </c>
      <c r="D505" s="52" t="s">
        <v>99</v>
      </c>
      <c r="E505" s="52">
        <v>25</v>
      </c>
      <c r="F505" s="52">
        <v>92.84</v>
      </c>
      <c r="G505" s="55">
        <v>2321</v>
      </c>
      <c r="H505" s="55">
        <f t="shared" si="12"/>
        <v>696</v>
      </c>
      <c r="I505" s="52">
        <v>1625</v>
      </c>
    </row>
    <row r="506" s="14" customFormat="1" ht="20" customHeight="1" spans="1:9">
      <c r="A506" s="54">
        <v>9</v>
      </c>
      <c r="B506" s="54" t="s">
        <v>422</v>
      </c>
      <c r="C506" s="54" t="s">
        <v>429</v>
      </c>
      <c r="D506" s="52" t="s">
        <v>14</v>
      </c>
      <c r="E506" s="52">
        <v>27.95</v>
      </c>
      <c r="F506" s="52">
        <v>45.94</v>
      </c>
      <c r="G506" s="55">
        <v>1284</v>
      </c>
      <c r="H506" s="55">
        <f t="shared" si="12"/>
        <v>514</v>
      </c>
      <c r="I506" s="52">
        <v>770</v>
      </c>
    </row>
    <row r="507" s="14" customFormat="1" ht="20" customHeight="1" spans="1:9">
      <c r="A507" s="54">
        <v>10</v>
      </c>
      <c r="B507" s="54" t="s">
        <v>422</v>
      </c>
      <c r="C507" s="54" t="s">
        <v>429</v>
      </c>
      <c r="D507" s="52" t="s">
        <v>99</v>
      </c>
      <c r="E507" s="52">
        <v>30</v>
      </c>
      <c r="F507" s="52">
        <v>44.37</v>
      </c>
      <c r="G507" s="55">
        <v>1331</v>
      </c>
      <c r="H507" s="55">
        <f t="shared" si="12"/>
        <v>532</v>
      </c>
      <c r="I507" s="52">
        <v>799</v>
      </c>
    </row>
    <row r="508" s="14" customFormat="1" ht="20" customHeight="1" spans="1:9">
      <c r="A508" s="54">
        <v>11</v>
      </c>
      <c r="B508" s="54" t="s">
        <v>422</v>
      </c>
      <c r="C508" s="55" t="s">
        <v>430</v>
      </c>
      <c r="D508" s="52" t="s">
        <v>14</v>
      </c>
      <c r="E508" s="52">
        <v>25</v>
      </c>
      <c r="F508" s="52">
        <v>64.65</v>
      </c>
      <c r="G508" s="55">
        <v>1616</v>
      </c>
      <c r="H508" s="55">
        <f t="shared" si="12"/>
        <v>485</v>
      </c>
      <c r="I508" s="52">
        <v>1131</v>
      </c>
    </row>
    <row r="509" s="14" customFormat="1" ht="20" customHeight="1" spans="1:9">
      <c r="A509" s="54">
        <v>12</v>
      </c>
      <c r="B509" s="54" t="s">
        <v>422</v>
      </c>
      <c r="C509" s="55" t="s">
        <v>430</v>
      </c>
      <c r="D509" s="52" t="s">
        <v>99</v>
      </c>
      <c r="E509" s="52">
        <v>25</v>
      </c>
      <c r="F509" s="52">
        <v>67.87</v>
      </c>
      <c r="G509" s="55">
        <v>1697</v>
      </c>
      <c r="H509" s="55">
        <f t="shared" si="12"/>
        <v>509</v>
      </c>
      <c r="I509" s="52">
        <v>1188</v>
      </c>
    </row>
    <row r="510" s="14" customFormat="1" ht="20" customHeight="1" spans="1:9">
      <c r="A510" s="54">
        <v>13</v>
      </c>
      <c r="B510" s="54" t="s">
        <v>422</v>
      </c>
      <c r="C510" s="55" t="s">
        <v>431</v>
      </c>
      <c r="D510" s="52" t="s">
        <v>14</v>
      </c>
      <c r="E510" s="52">
        <v>27.95</v>
      </c>
      <c r="F510" s="52">
        <v>41.85</v>
      </c>
      <c r="G510" s="55">
        <v>1170</v>
      </c>
      <c r="H510" s="55">
        <f t="shared" si="12"/>
        <v>468</v>
      </c>
      <c r="I510" s="52">
        <v>702</v>
      </c>
    </row>
    <row r="511" s="14" customFormat="1" ht="20" customHeight="1" spans="1:9">
      <c r="A511" s="54">
        <v>14</v>
      </c>
      <c r="B511" s="54" t="s">
        <v>422</v>
      </c>
      <c r="C511" s="55" t="s">
        <v>431</v>
      </c>
      <c r="D511" s="52" t="s">
        <v>99</v>
      </c>
      <c r="E511" s="52">
        <v>25</v>
      </c>
      <c r="F511" s="52">
        <v>52.03</v>
      </c>
      <c r="G511" s="55">
        <v>1301</v>
      </c>
      <c r="H511" s="55">
        <f t="shared" si="12"/>
        <v>390</v>
      </c>
      <c r="I511" s="52">
        <v>911</v>
      </c>
    </row>
    <row r="512" s="14" customFormat="1" ht="20" customHeight="1" spans="1:9">
      <c r="A512" s="54">
        <v>15</v>
      </c>
      <c r="B512" s="54" t="s">
        <v>422</v>
      </c>
      <c r="C512" s="55" t="s">
        <v>432</v>
      </c>
      <c r="D512" s="52" t="s">
        <v>14</v>
      </c>
      <c r="E512" s="52">
        <v>25</v>
      </c>
      <c r="F512" s="52">
        <v>65.54</v>
      </c>
      <c r="G512" s="55">
        <v>1638</v>
      </c>
      <c r="H512" s="55">
        <f t="shared" si="12"/>
        <v>491</v>
      </c>
      <c r="I512" s="52">
        <v>1147</v>
      </c>
    </row>
    <row r="513" s="14" customFormat="1" ht="20" customHeight="1" spans="1:9">
      <c r="A513" s="54">
        <v>16</v>
      </c>
      <c r="B513" s="54" t="s">
        <v>422</v>
      </c>
      <c r="C513" s="54" t="s">
        <v>433</v>
      </c>
      <c r="D513" s="52" t="s">
        <v>14</v>
      </c>
      <c r="E513" s="52">
        <v>27.95</v>
      </c>
      <c r="F513" s="52">
        <v>22.17</v>
      </c>
      <c r="G513" s="55">
        <v>620</v>
      </c>
      <c r="H513" s="55">
        <f t="shared" si="12"/>
        <v>249</v>
      </c>
      <c r="I513" s="52">
        <v>371</v>
      </c>
    </row>
    <row r="514" s="14" customFormat="1" ht="20" customHeight="1" spans="1:9">
      <c r="A514" s="54">
        <v>17</v>
      </c>
      <c r="B514" s="54" t="s">
        <v>422</v>
      </c>
      <c r="C514" s="54" t="s">
        <v>433</v>
      </c>
      <c r="D514" s="52" t="s">
        <v>99</v>
      </c>
      <c r="E514" s="52">
        <v>30</v>
      </c>
      <c r="F514" s="52">
        <v>22.48</v>
      </c>
      <c r="G514" s="55">
        <v>674</v>
      </c>
      <c r="H514" s="55">
        <f t="shared" si="12"/>
        <v>270</v>
      </c>
      <c r="I514" s="52">
        <v>404</v>
      </c>
    </row>
    <row r="515" s="15" customFormat="1" ht="20" customHeight="1" spans="1:9">
      <c r="A515" s="56" t="s">
        <v>42</v>
      </c>
      <c r="B515" s="57"/>
      <c r="C515" s="57"/>
      <c r="D515" s="57"/>
      <c r="E515" s="58"/>
      <c r="F515" s="59">
        <f>SUM(F497:F514)</f>
        <v>1043.71</v>
      </c>
      <c r="G515" s="59">
        <f>SUM(G497:G514)</f>
        <v>27241</v>
      </c>
      <c r="H515" s="59">
        <f>SUM(H497:H514)</f>
        <v>9059</v>
      </c>
      <c r="I515" s="59">
        <f>SUM(I497:I514)</f>
        <v>18182</v>
      </c>
    </row>
    <row r="516" s="1" customFormat="1" ht="21" customHeight="1" spans="1:9">
      <c r="A516" s="33">
        <v>1</v>
      </c>
      <c r="B516" s="33" t="s">
        <v>434</v>
      </c>
      <c r="C516" s="33" t="s">
        <v>435</v>
      </c>
      <c r="D516" s="21" t="s">
        <v>99</v>
      </c>
      <c r="E516" s="21">
        <v>25</v>
      </c>
      <c r="F516" s="33">
        <v>98</v>
      </c>
      <c r="G516" s="27">
        <v>2450</v>
      </c>
      <c r="H516" s="27">
        <f>G516-I516</f>
        <v>735</v>
      </c>
      <c r="I516" s="21">
        <v>1715</v>
      </c>
    </row>
    <row r="517" s="1" customFormat="1" ht="21" customHeight="1" spans="1:9">
      <c r="A517" s="33">
        <v>2</v>
      </c>
      <c r="B517" s="33" t="s">
        <v>434</v>
      </c>
      <c r="C517" s="33" t="s">
        <v>436</v>
      </c>
      <c r="D517" s="21" t="s">
        <v>99</v>
      </c>
      <c r="E517" s="21">
        <v>25</v>
      </c>
      <c r="F517" s="33">
        <v>66.5</v>
      </c>
      <c r="G517" s="27">
        <v>1662</v>
      </c>
      <c r="H517" s="27">
        <f>G517-I517</f>
        <v>499</v>
      </c>
      <c r="I517" s="21">
        <v>1163</v>
      </c>
    </row>
    <row r="518" s="1" customFormat="1" ht="21" customHeight="1" spans="1:9">
      <c r="A518" s="33">
        <v>3</v>
      </c>
      <c r="B518" s="33" t="s">
        <v>434</v>
      </c>
      <c r="C518" s="33" t="s">
        <v>437</v>
      </c>
      <c r="D518" s="21" t="s">
        <v>99</v>
      </c>
      <c r="E518" s="21">
        <v>30</v>
      </c>
      <c r="F518" s="33">
        <v>29.41</v>
      </c>
      <c r="G518" s="27">
        <v>882</v>
      </c>
      <c r="H518" s="27">
        <f>G518-I518</f>
        <v>353</v>
      </c>
      <c r="I518" s="21">
        <v>529</v>
      </c>
    </row>
    <row r="519" s="2" customFormat="1" ht="21" customHeight="1" spans="1:9">
      <c r="A519" s="24" t="s">
        <v>42</v>
      </c>
      <c r="B519" s="25"/>
      <c r="C519" s="25"/>
      <c r="D519" s="25"/>
      <c r="E519" s="26"/>
      <c r="F519" s="18">
        <f>SUM(F516:F518)</f>
        <v>193.91</v>
      </c>
      <c r="G519" s="18">
        <f>SUM(G516:G518)</f>
        <v>4994</v>
      </c>
      <c r="H519" s="18">
        <f>SUM(H516:H518)</f>
        <v>1587</v>
      </c>
      <c r="I519" s="18">
        <f>SUM(I516:I518)</f>
        <v>3407</v>
      </c>
    </row>
    <row r="520" ht="21" customHeight="1" spans="1:9">
      <c r="A520" s="35">
        <v>1</v>
      </c>
      <c r="B520" s="35" t="s">
        <v>438</v>
      </c>
      <c r="C520" s="35" t="s">
        <v>439</v>
      </c>
      <c r="D520" s="35" t="s">
        <v>99</v>
      </c>
      <c r="E520" s="35">
        <v>25</v>
      </c>
      <c r="F520" s="35">
        <v>90.02</v>
      </c>
      <c r="G520" s="35">
        <v>2251</v>
      </c>
      <c r="H520" s="35">
        <f>G520-I520</f>
        <v>675</v>
      </c>
      <c r="I520" s="35">
        <v>1576</v>
      </c>
    </row>
    <row r="521" ht="21" customHeight="1" spans="1:9">
      <c r="A521" s="35">
        <v>2</v>
      </c>
      <c r="B521" s="35" t="s">
        <v>438</v>
      </c>
      <c r="C521" s="35" t="s">
        <v>440</v>
      </c>
      <c r="D521" s="35" t="s">
        <v>99</v>
      </c>
      <c r="E521" s="35">
        <v>25</v>
      </c>
      <c r="F521" s="35">
        <v>100.57</v>
      </c>
      <c r="G521" s="35">
        <v>2514</v>
      </c>
      <c r="H521" s="35">
        <f>G521-I521</f>
        <v>754</v>
      </c>
      <c r="I521" s="35">
        <v>1760</v>
      </c>
    </row>
    <row r="522" s="2" customFormat="1" ht="21" customHeight="1" spans="1:9">
      <c r="A522" s="38" t="s">
        <v>42</v>
      </c>
      <c r="B522" s="39"/>
      <c r="C522" s="39"/>
      <c r="D522" s="39"/>
      <c r="E522" s="40"/>
      <c r="F522" s="41">
        <f>SUM(F520:F521)</f>
        <v>190.59</v>
      </c>
      <c r="G522" s="41">
        <f>SUM(G520:G521)</f>
        <v>4765</v>
      </c>
      <c r="H522" s="41">
        <f>SUM(H520:H521)</f>
        <v>1429</v>
      </c>
      <c r="I522" s="41">
        <f>SUM(I520:I521)</f>
        <v>3336</v>
      </c>
    </row>
    <row r="523" s="5" customFormat="1" ht="22" customHeight="1" spans="1:9">
      <c r="A523" s="35">
        <v>1</v>
      </c>
      <c r="B523" s="35" t="s">
        <v>441</v>
      </c>
      <c r="C523" s="37" t="s">
        <v>442</v>
      </c>
      <c r="D523" s="35" t="s">
        <v>14</v>
      </c>
      <c r="E523" s="35">
        <v>25</v>
      </c>
      <c r="F523" s="35">
        <v>113</v>
      </c>
      <c r="G523" s="36">
        <v>2825</v>
      </c>
      <c r="H523" s="36">
        <v>848</v>
      </c>
      <c r="I523" s="35">
        <v>1977</v>
      </c>
    </row>
    <row r="524" s="5" customFormat="1" ht="22" customHeight="1" spans="1:9">
      <c r="A524" s="35">
        <v>2</v>
      </c>
      <c r="B524" s="35" t="s">
        <v>441</v>
      </c>
      <c r="C524" s="37" t="s">
        <v>443</v>
      </c>
      <c r="D524" s="35" t="s">
        <v>14</v>
      </c>
      <c r="E524" s="35">
        <v>25</v>
      </c>
      <c r="F524" s="35">
        <v>110.63</v>
      </c>
      <c r="G524" s="36">
        <v>2766</v>
      </c>
      <c r="H524" s="36">
        <v>830</v>
      </c>
      <c r="I524" s="35">
        <v>1936</v>
      </c>
    </row>
    <row r="525" s="5" customFormat="1" ht="22" customHeight="1" spans="1:9">
      <c r="A525" s="35">
        <v>1</v>
      </c>
      <c r="B525" s="35" t="s">
        <v>441</v>
      </c>
      <c r="C525" s="35" t="s">
        <v>444</v>
      </c>
      <c r="D525" s="35" t="s">
        <v>14</v>
      </c>
      <c r="E525" s="35">
        <v>25</v>
      </c>
      <c r="F525" s="37">
        <v>80</v>
      </c>
      <c r="G525" s="36">
        <v>2000</v>
      </c>
      <c r="H525" s="36">
        <v>600</v>
      </c>
      <c r="I525" s="35">
        <v>1400</v>
      </c>
    </row>
    <row r="526" s="5" customFormat="1" ht="22" customHeight="1" spans="1:9">
      <c r="A526" s="35">
        <v>2</v>
      </c>
      <c r="B526" s="35" t="s">
        <v>441</v>
      </c>
      <c r="C526" s="35" t="s">
        <v>445</v>
      </c>
      <c r="D526" s="35" t="s">
        <v>14</v>
      </c>
      <c r="E526" s="35">
        <v>25</v>
      </c>
      <c r="F526" s="37">
        <v>176</v>
      </c>
      <c r="G526" s="36">
        <v>4400</v>
      </c>
      <c r="H526" s="36">
        <v>1320</v>
      </c>
      <c r="I526" s="35">
        <v>3080</v>
      </c>
    </row>
    <row r="527" s="5" customFormat="1" ht="22" customHeight="1" spans="1:9">
      <c r="A527" s="35">
        <v>3</v>
      </c>
      <c r="B527" s="35" t="s">
        <v>441</v>
      </c>
      <c r="C527" s="35" t="s">
        <v>446</v>
      </c>
      <c r="D527" s="35" t="s">
        <v>14</v>
      </c>
      <c r="E527" s="35">
        <v>25</v>
      </c>
      <c r="F527" s="37">
        <v>70</v>
      </c>
      <c r="G527" s="36">
        <v>1750</v>
      </c>
      <c r="H527" s="36">
        <v>525</v>
      </c>
      <c r="I527" s="35">
        <v>1225</v>
      </c>
    </row>
    <row r="528" s="5" customFormat="1" ht="22" customHeight="1" spans="1:9">
      <c r="A528" s="35">
        <v>4</v>
      </c>
      <c r="B528" s="35" t="s">
        <v>441</v>
      </c>
      <c r="C528" s="37" t="s">
        <v>447</v>
      </c>
      <c r="D528" s="35" t="s">
        <v>99</v>
      </c>
      <c r="E528" s="35">
        <v>30</v>
      </c>
      <c r="F528" s="37">
        <v>34.5</v>
      </c>
      <c r="G528" s="36">
        <v>1035</v>
      </c>
      <c r="H528" s="36">
        <v>414</v>
      </c>
      <c r="I528" s="35">
        <v>621</v>
      </c>
    </row>
    <row r="529" s="5" customFormat="1" ht="22" customHeight="1" spans="1:9">
      <c r="A529" s="35">
        <v>5</v>
      </c>
      <c r="B529" s="35" t="s">
        <v>441</v>
      </c>
      <c r="C529" s="37" t="s">
        <v>448</v>
      </c>
      <c r="D529" s="36" t="s">
        <v>14</v>
      </c>
      <c r="E529" s="35">
        <v>25</v>
      </c>
      <c r="F529" s="35">
        <v>143.64</v>
      </c>
      <c r="G529" s="36">
        <v>3591</v>
      </c>
      <c r="H529" s="36">
        <v>1077</v>
      </c>
      <c r="I529" s="35">
        <v>2514</v>
      </c>
    </row>
    <row r="530" s="5" customFormat="1" ht="22" customHeight="1" spans="1:9">
      <c r="A530" s="37">
        <v>1</v>
      </c>
      <c r="B530" s="35" t="s">
        <v>441</v>
      </c>
      <c r="C530" s="35" t="s">
        <v>449</v>
      </c>
      <c r="D530" s="35" t="s">
        <v>14</v>
      </c>
      <c r="E530" s="35">
        <v>25</v>
      </c>
      <c r="F530" s="37">
        <v>210</v>
      </c>
      <c r="G530" s="36">
        <v>5250</v>
      </c>
      <c r="H530" s="36">
        <v>1575</v>
      </c>
      <c r="I530" s="35">
        <v>3675</v>
      </c>
    </row>
    <row r="531" s="5" customFormat="1" ht="22" customHeight="1" spans="1:9">
      <c r="A531" s="37">
        <v>2</v>
      </c>
      <c r="B531" s="35" t="s">
        <v>441</v>
      </c>
      <c r="C531" s="35" t="s">
        <v>448</v>
      </c>
      <c r="D531" s="35" t="s">
        <v>14</v>
      </c>
      <c r="E531" s="35">
        <v>25</v>
      </c>
      <c r="F531" s="37">
        <v>102.5</v>
      </c>
      <c r="G531" s="36">
        <v>2563</v>
      </c>
      <c r="H531" s="36">
        <v>769</v>
      </c>
      <c r="I531" s="35">
        <v>1794</v>
      </c>
    </row>
    <row r="532" s="5" customFormat="1" ht="22" customHeight="1" spans="1:9">
      <c r="A532" s="37">
        <v>1</v>
      </c>
      <c r="B532" s="35" t="s">
        <v>441</v>
      </c>
      <c r="C532" s="35" t="s">
        <v>450</v>
      </c>
      <c r="D532" s="36" t="s">
        <v>14</v>
      </c>
      <c r="E532" s="35">
        <v>25</v>
      </c>
      <c r="F532" s="35">
        <v>150</v>
      </c>
      <c r="G532" s="36">
        <v>3750</v>
      </c>
      <c r="H532" s="36">
        <v>1125</v>
      </c>
      <c r="I532" s="35">
        <v>2625</v>
      </c>
    </row>
    <row r="533" s="5" customFormat="1" ht="22" customHeight="1" spans="1:9">
      <c r="A533" s="37">
        <v>2</v>
      </c>
      <c r="B533" s="35" t="s">
        <v>441</v>
      </c>
      <c r="C533" s="35" t="s">
        <v>451</v>
      </c>
      <c r="D533" s="36" t="s">
        <v>14</v>
      </c>
      <c r="E533" s="35">
        <v>25</v>
      </c>
      <c r="F533" s="35">
        <v>90</v>
      </c>
      <c r="G533" s="36">
        <v>2250</v>
      </c>
      <c r="H533" s="36">
        <v>675</v>
      </c>
      <c r="I533" s="35">
        <v>1575</v>
      </c>
    </row>
    <row r="534" s="5" customFormat="1" ht="22" customHeight="1" spans="1:9">
      <c r="A534" s="37">
        <v>3</v>
      </c>
      <c r="B534" s="35" t="s">
        <v>441</v>
      </c>
      <c r="C534" s="35" t="s">
        <v>452</v>
      </c>
      <c r="D534" s="36" t="s">
        <v>14</v>
      </c>
      <c r="E534" s="35">
        <v>27.95</v>
      </c>
      <c r="F534" s="35">
        <v>18</v>
      </c>
      <c r="G534" s="36">
        <v>503</v>
      </c>
      <c r="H534" s="36">
        <v>201</v>
      </c>
      <c r="I534" s="35">
        <v>302</v>
      </c>
    </row>
    <row r="535" s="5" customFormat="1" ht="22" customHeight="1" spans="1:9">
      <c r="A535" s="37">
        <v>4</v>
      </c>
      <c r="B535" s="35" t="s">
        <v>441</v>
      </c>
      <c r="C535" s="35" t="s">
        <v>453</v>
      </c>
      <c r="D535" s="36" t="s">
        <v>14</v>
      </c>
      <c r="E535" s="35">
        <v>27.95</v>
      </c>
      <c r="F535" s="35">
        <v>32</v>
      </c>
      <c r="G535" s="36">
        <v>894</v>
      </c>
      <c r="H535" s="36">
        <v>358</v>
      </c>
      <c r="I535" s="35">
        <v>536</v>
      </c>
    </row>
    <row r="536" s="5" customFormat="1" ht="22" customHeight="1" spans="1:9">
      <c r="A536" s="37">
        <v>5</v>
      </c>
      <c r="B536" s="35" t="s">
        <v>441</v>
      </c>
      <c r="C536" s="35" t="s">
        <v>454</v>
      </c>
      <c r="D536" s="36" t="s">
        <v>14</v>
      </c>
      <c r="E536" s="35">
        <v>27.95</v>
      </c>
      <c r="F536" s="35">
        <v>25</v>
      </c>
      <c r="G536" s="36">
        <v>699</v>
      </c>
      <c r="H536" s="36">
        <v>280</v>
      </c>
      <c r="I536" s="35">
        <v>419</v>
      </c>
    </row>
    <row r="537" s="5" customFormat="1" ht="22" customHeight="1" spans="1:9">
      <c r="A537" s="37">
        <v>6</v>
      </c>
      <c r="B537" s="35" t="s">
        <v>441</v>
      </c>
      <c r="C537" s="35" t="s">
        <v>455</v>
      </c>
      <c r="D537" s="36" t="s">
        <v>14</v>
      </c>
      <c r="E537" s="35">
        <v>27.95</v>
      </c>
      <c r="F537" s="35">
        <v>15</v>
      </c>
      <c r="G537" s="36">
        <v>419</v>
      </c>
      <c r="H537" s="36">
        <v>168</v>
      </c>
      <c r="I537" s="35">
        <v>251</v>
      </c>
    </row>
    <row r="538" s="5" customFormat="1" ht="22" customHeight="1" spans="1:9">
      <c r="A538" s="37">
        <v>7</v>
      </c>
      <c r="B538" s="35" t="s">
        <v>441</v>
      </c>
      <c r="C538" s="35" t="s">
        <v>456</v>
      </c>
      <c r="D538" s="36" t="s">
        <v>14</v>
      </c>
      <c r="E538" s="35">
        <v>27.95</v>
      </c>
      <c r="F538" s="35">
        <v>20</v>
      </c>
      <c r="G538" s="36">
        <v>559</v>
      </c>
      <c r="H538" s="36">
        <v>224</v>
      </c>
      <c r="I538" s="35">
        <v>335</v>
      </c>
    </row>
    <row r="539" s="5" customFormat="1" ht="22" customHeight="1" spans="1:9">
      <c r="A539" s="37">
        <v>8</v>
      </c>
      <c r="B539" s="35" t="s">
        <v>441</v>
      </c>
      <c r="C539" s="35" t="s">
        <v>457</v>
      </c>
      <c r="D539" s="36" t="s">
        <v>14</v>
      </c>
      <c r="E539" s="35">
        <v>27.95</v>
      </c>
      <c r="F539" s="35">
        <v>17</v>
      </c>
      <c r="G539" s="36">
        <v>475</v>
      </c>
      <c r="H539" s="36">
        <v>190</v>
      </c>
      <c r="I539" s="35">
        <v>285</v>
      </c>
    </row>
    <row r="540" s="5" customFormat="1" ht="22" customHeight="1" spans="1:9">
      <c r="A540" s="37">
        <v>9</v>
      </c>
      <c r="B540" s="35" t="s">
        <v>441</v>
      </c>
      <c r="C540" s="35" t="s">
        <v>458</v>
      </c>
      <c r="D540" s="36" t="s">
        <v>14</v>
      </c>
      <c r="E540" s="35">
        <v>25</v>
      </c>
      <c r="F540" s="35">
        <v>185.46</v>
      </c>
      <c r="G540" s="36">
        <v>4637</v>
      </c>
      <c r="H540" s="36">
        <v>1391</v>
      </c>
      <c r="I540" s="35">
        <v>3246</v>
      </c>
    </row>
    <row r="541" s="5" customFormat="1" ht="22" customHeight="1" spans="1:9">
      <c r="A541" s="37">
        <v>10</v>
      </c>
      <c r="B541" s="35" t="s">
        <v>441</v>
      </c>
      <c r="C541" s="37" t="s">
        <v>447</v>
      </c>
      <c r="D541" s="36" t="s">
        <v>14</v>
      </c>
      <c r="E541" s="35">
        <v>25</v>
      </c>
      <c r="F541" s="35">
        <v>130.09</v>
      </c>
      <c r="G541" s="36">
        <v>3252</v>
      </c>
      <c r="H541" s="36">
        <v>976</v>
      </c>
      <c r="I541" s="35">
        <v>2276</v>
      </c>
    </row>
    <row r="542" s="5" customFormat="1" ht="22" customHeight="1" spans="1:9">
      <c r="A542" s="37">
        <v>11</v>
      </c>
      <c r="B542" s="35" t="s">
        <v>441</v>
      </c>
      <c r="C542" s="37" t="s">
        <v>459</v>
      </c>
      <c r="D542" s="36" t="s">
        <v>14</v>
      </c>
      <c r="E542" s="35">
        <v>30</v>
      </c>
      <c r="F542" s="35">
        <v>43.15</v>
      </c>
      <c r="G542" s="36">
        <v>1295</v>
      </c>
      <c r="H542" s="36">
        <v>518</v>
      </c>
      <c r="I542" s="35">
        <v>777</v>
      </c>
    </row>
    <row r="543" s="5" customFormat="1" ht="22" customHeight="1" spans="1:9">
      <c r="A543" s="37">
        <v>12</v>
      </c>
      <c r="B543" s="35" t="s">
        <v>441</v>
      </c>
      <c r="C543" s="37" t="s">
        <v>456</v>
      </c>
      <c r="D543" s="36" t="s">
        <v>99</v>
      </c>
      <c r="E543" s="35">
        <v>30</v>
      </c>
      <c r="F543" s="35">
        <v>43.15</v>
      </c>
      <c r="G543" s="36">
        <v>1295</v>
      </c>
      <c r="H543" s="36">
        <v>518</v>
      </c>
      <c r="I543" s="35">
        <v>777</v>
      </c>
    </row>
    <row r="544" s="5" customFormat="1" ht="22" customHeight="1" spans="1:9">
      <c r="A544" s="37">
        <v>13</v>
      </c>
      <c r="B544" s="35" t="s">
        <v>441</v>
      </c>
      <c r="C544" s="37" t="s">
        <v>460</v>
      </c>
      <c r="D544" s="36" t="s">
        <v>14</v>
      </c>
      <c r="E544" s="35">
        <v>27.95</v>
      </c>
      <c r="F544" s="35">
        <v>20</v>
      </c>
      <c r="G544" s="36">
        <v>559</v>
      </c>
      <c r="H544" s="36">
        <v>224</v>
      </c>
      <c r="I544" s="35">
        <v>335</v>
      </c>
    </row>
    <row r="545" s="5" customFormat="1" ht="22" customHeight="1" spans="1:9">
      <c r="A545" s="37">
        <v>14</v>
      </c>
      <c r="B545" s="35" t="s">
        <v>441</v>
      </c>
      <c r="C545" s="37" t="s">
        <v>461</v>
      </c>
      <c r="D545" s="36" t="s">
        <v>14</v>
      </c>
      <c r="E545" s="35">
        <v>25</v>
      </c>
      <c r="F545" s="35">
        <v>104</v>
      </c>
      <c r="G545" s="36">
        <v>2600</v>
      </c>
      <c r="H545" s="36">
        <v>780</v>
      </c>
      <c r="I545" s="35">
        <v>1820</v>
      </c>
    </row>
    <row r="546" s="5" customFormat="1" ht="22" customHeight="1" spans="1:9">
      <c r="A546" s="37">
        <v>15</v>
      </c>
      <c r="B546" s="35" t="s">
        <v>441</v>
      </c>
      <c r="C546" s="37" t="s">
        <v>462</v>
      </c>
      <c r="D546" s="36" t="s">
        <v>14</v>
      </c>
      <c r="E546" s="35">
        <v>27.95</v>
      </c>
      <c r="F546" s="35">
        <v>48</v>
      </c>
      <c r="G546" s="36">
        <v>1342</v>
      </c>
      <c r="H546" s="36">
        <v>537</v>
      </c>
      <c r="I546" s="35">
        <v>805</v>
      </c>
    </row>
    <row r="547" s="5" customFormat="1" ht="22" customHeight="1" spans="1:9">
      <c r="A547" s="37">
        <v>16</v>
      </c>
      <c r="B547" s="35" t="s">
        <v>441</v>
      </c>
      <c r="C547" s="37" t="s">
        <v>463</v>
      </c>
      <c r="D547" s="36" t="s">
        <v>14</v>
      </c>
      <c r="E547" s="35">
        <v>25</v>
      </c>
      <c r="F547" s="35">
        <v>58</v>
      </c>
      <c r="G547" s="36">
        <v>1450</v>
      </c>
      <c r="H547" s="36">
        <v>435</v>
      </c>
      <c r="I547" s="35">
        <v>1015</v>
      </c>
    </row>
    <row r="548" s="5" customFormat="1" ht="22" customHeight="1" spans="1:9">
      <c r="A548" s="37">
        <v>17</v>
      </c>
      <c r="B548" s="35" t="s">
        <v>441</v>
      </c>
      <c r="C548" s="37" t="s">
        <v>459</v>
      </c>
      <c r="D548" s="36" t="s">
        <v>14</v>
      </c>
      <c r="E548" s="35">
        <v>25</v>
      </c>
      <c r="F548" s="35">
        <v>120</v>
      </c>
      <c r="G548" s="36">
        <v>3000</v>
      </c>
      <c r="H548" s="36">
        <v>900</v>
      </c>
      <c r="I548" s="35">
        <v>2100</v>
      </c>
    </row>
    <row r="549" s="5" customFormat="1" ht="22" customHeight="1" spans="1:9">
      <c r="A549" s="37">
        <v>18</v>
      </c>
      <c r="B549" s="35" t="s">
        <v>441</v>
      </c>
      <c r="C549" s="37" t="s">
        <v>464</v>
      </c>
      <c r="D549" s="36" t="s">
        <v>14</v>
      </c>
      <c r="E549" s="35">
        <v>25</v>
      </c>
      <c r="F549" s="35">
        <v>124</v>
      </c>
      <c r="G549" s="36">
        <v>3100</v>
      </c>
      <c r="H549" s="36">
        <v>930</v>
      </c>
      <c r="I549" s="35">
        <v>2170</v>
      </c>
    </row>
    <row r="550" s="5" customFormat="1" ht="22" customHeight="1" spans="1:9">
      <c r="A550" s="37">
        <v>19</v>
      </c>
      <c r="B550" s="35" t="s">
        <v>441</v>
      </c>
      <c r="C550" s="37" t="s">
        <v>465</v>
      </c>
      <c r="D550" s="36" t="s">
        <v>14</v>
      </c>
      <c r="E550" s="35">
        <v>27.95</v>
      </c>
      <c r="F550" s="35">
        <v>8</v>
      </c>
      <c r="G550" s="36">
        <v>223</v>
      </c>
      <c r="H550" s="36">
        <v>89</v>
      </c>
      <c r="I550" s="35">
        <v>134</v>
      </c>
    </row>
    <row r="551" s="5" customFormat="1" ht="22" customHeight="1" spans="1:9">
      <c r="A551" s="37">
        <v>20</v>
      </c>
      <c r="B551" s="35" t="s">
        <v>441</v>
      </c>
      <c r="C551" s="37" t="s">
        <v>466</v>
      </c>
      <c r="D551" s="36" t="s">
        <v>14</v>
      </c>
      <c r="E551" s="35">
        <v>27.95</v>
      </c>
      <c r="F551" s="35">
        <v>19</v>
      </c>
      <c r="G551" s="36">
        <v>531</v>
      </c>
      <c r="H551" s="36">
        <v>212</v>
      </c>
      <c r="I551" s="35">
        <v>319</v>
      </c>
    </row>
    <row r="552" s="5" customFormat="1" ht="22" customHeight="1" spans="1:9">
      <c r="A552" s="37">
        <v>21</v>
      </c>
      <c r="B552" s="35" t="s">
        <v>441</v>
      </c>
      <c r="C552" s="37" t="s">
        <v>467</v>
      </c>
      <c r="D552" s="36" t="s">
        <v>14</v>
      </c>
      <c r="E552" s="35">
        <v>27.95</v>
      </c>
      <c r="F552" s="35">
        <v>10</v>
      </c>
      <c r="G552" s="36">
        <v>279</v>
      </c>
      <c r="H552" s="36">
        <v>112</v>
      </c>
      <c r="I552" s="35">
        <v>167</v>
      </c>
    </row>
    <row r="553" s="5" customFormat="1" ht="22" customHeight="1" spans="1:9">
      <c r="A553" s="37">
        <v>22</v>
      </c>
      <c r="B553" s="35" t="s">
        <v>441</v>
      </c>
      <c r="C553" s="37" t="s">
        <v>468</v>
      </c>
      <c r="D553" s="36" t="s">
        <v>14</v>
      </c>
      <c r="E553" s="35">
        <v>27.95</v>
      </c>
      <c r="F553" s="35">
        <v>16</v>
      </c>
      <c r="G553" s="36">
        <v>447</v>
      </c>
      <c r="H553" s="36">
        <v>179</v>
      </c>
      <c r="I553" s="35">
        <v>268</v>
      </c>
    </row>
    <row r="554" s="5" customFormat="1" ht="22" customHeight="1" spans="1:9">
      <c r="A554" s="37">
        <v>23</v>
      </c>
      <c r="B554" s="35" t="s">
        <v>441</v>
      </c>
      <c r="C554" s="37" t="s">
        <v>469</v>
      </c>
      <c r="D554" s="36" t="s">
        <v>14</v>
      </c>
      <c r="E554" s="35">
        <v>27.95</v>
      </c>
      <c r="F554" s="35">
        <v>10</v>
      </c>
      <c r="G554" s="36">
        <v>279</v>
      </c>
      <c r="H554" s="36">
        <v>112</v>
      </c>
      <c r="I554" s="35">
        <v>167</v>
      </c>
    </row>
    <row r="555" s="5" customFormat="1" ht="22" customHeight="1" spans="1:9">
      <c r="A555" s="37">
        <v>24</v>
      </c>
      <c r="B555" s="35" t="s">
        <v>441</v>
      </c>
      <c r="C555" s="35" t="s">
        <v>470</v>
      </c>
      <c r="D555" s="36" t="s">
        <v>14</v>
      </c>
      <c r="E555" s="35">
        <v>27.95</v>
      </c>
      <c r="F555" s="35">
        <v>13</v>
      </c>
      <c r="G555" s="36">
        <v>363</v>
      </c>
      <c r="H555" s="36">
        <v>145</v>
      </c>
      <c r="I555" s="35">
        <v>218</v>
      </c>
    </row>
    <row r="556" s="5" customFormat="1" ht="22" customHeight="1" spans="1:9">
      <c r="A556" s="37">
        <v>25</v>
      </c>
      <c r="B556" s="35" t="s">
        <v>441</v>
      </c>
      <c r="C556" s="35" t="s">
        <v>471</v>
      </c>
      <c r="D556" s="36" t="s">
        <v>14</v>
      </c>
      <c r="E556" s="35">
        <v>27.95</v>
      </c>
      <c r="F556" s="35">
        <v>20</v>
      </c>
      <c r="G556" s="36">
        <v>559</v>
      </c>
      <c r="H556" s="36">
        <v>224</v>
      </c>
      <c r="I556" s="35">
        <v>335</v>
      </c>
    </row>
    <row r="557" s="5" customFormat="1" ht="22" customHeight="1" spans="1:9">
      <c r="A557" s="37">
        <v>26</v>
      </c>
      <c r="B557" s="35" t="s">
        <v>441</v>
      </c>
      <c r="C557" s="35" t="s">
        <v>472</v>
      </c>
      <c r="D557" s="36" t="s">
        <v>14</v>
      </c>
      <c r="E557" s="35">
        <v>25</v>
      </c>
      <c r="F557" s="35">
        <v>140</v>
      </c>
      <c r="G557" s="36">
        <v>3500</v>
      </c>
      <c r="H557" s="36">
        <v>1050</v>
      </c>
      <c r="I557" s="35">
        <v>2450</v>
      </c>
    </row>
    <row r="558" s="5" customFormat="1" ht="22" customHeight="1" spans="1:9">
      <c r="A558" s="37">
        <v>27</v>
      </c>
      <c r="B558" s="35" t="s">
        <v>441</v>
      </c>
      <c r="C558" s="35" t="s">
        <v>473</v>
      </c>
      <c r="D558" s="36" t="s">
        <v>14</v>
      </c>
      <c r="E558" s="35">
        <v>27.95</v>
      </c>
      <c r="F558" s="35">
        <v>38</v>
      </c>
      <c r="G558" s="36">
        <v>1062</v>
      </c>
      <c r="H558" s="36">
        <v>424</v>
      </c>
      <c r="I558" s="35">
        <v>638</v>
      </c>
    </row>
    <row r="559" s="5" customFormat="1" ht="22" customHeight="1" spans="1:9">
      <c r="A559" s="37">
        <v>28</v>
      </c>
      <c r="B559" s="35" t="s">
        <v>441</v>
      </c>
      <c r="C559" s="35" t="s">
        <v>474</v>
      </c>
      <c r="D559" s="36" t="s">
        <v>14</v>
      </c>
      <c r="E559" s="35">
        <v>27.95</v>
      </c>
      <c r="F559" s="35">
        <v>17</v>
      </c>
      <c r="G559" s="36">
        <v>475</v>
      </c>
      <c r="H559" s="36">
        <v>190</v>
      </c>
      <c r="I559" s="35">
        <v>285</v>
      </c>
    </row>
    <row r="560" s="5" customFormat="1" ht="22" customHeight="1" spans="1:9">
      <c r="A560" s="37">
        <v>29</v>
      </c>
      <c r="B560" s="35" t="s">
        <v>441</v>
      </c>
      <c r="C560" s="35" t="s">
        <v>475</v>
      </c>
      <c r="D560" s="36" t="s">
        <v>14</v>
      </c>
      <c r="E560" s="35">
        <v>27.95</v>
      </c>
      <c r="F560" s="35">
        <v>24</v>
      </c>
      <c r="G560" s="36">
        <v>670</v>
      </c>
      <c r="H560" s="36">
        <v>268</v>
      </c>
      <c r="I560" s="35">
        <v>402</v>
      </c>
    </row>
    <row r="561" s="5" customFormat="1" ht="22" customHeight="1" spans="1:9">
      <c r="A561" s="37">
        <v>30</v>
      </c>
      <c r="B561" s="35" t="s">
        <v>441</v>
      </c>
      <c r="C561" s="35" t="s">
        <v>476</v>
      </c>
      <c r="D561" s="36" t="s">
        <v>14</v>
      </c>
      <c r="E561" s="35">
        <v>27.95</v>
      </c>
      <c r="F561" s="35">
        <v>37</v>
      </c>
      <c r="G561" s="36">
        <v>1034</v>
      </c>
      <c r="H561" s="36">
        <v>413</v>
      </c>
      <c r="I561" s="35">
        <v>621</v>
      </c>
    </row>
    <row r="562" s="5" customFormat="1" ht="22" customHeight="1" spans="1:9">
      <c r="A562" s="37">
        <v>31</v>
      </c>
      <c r="B562" s="35" t="s">
        <v>441</v>
      </c>
      <c r="C562" s="35" t="s">
        <v>477</v>
      </c>
      <c r="D562" s="36" t="s">
        <v>14</v>
      </c>
      <c r="E562" s="35">
        <v>27.95</v>
      </c>
      <c r="F562" s="35">
        <v>18</v>
      </c>
      <c r="G562" s="36">
        <v>503</v>
      </c>
      <c r="H562" s="36">
        <v>201</v>
      </c>
      <c r="I562" s="35">
        <v>302</v>
      </c>
    </row>
    <row r="563" s="5" customFormat="1" ht="22" customHeight="1" spans="1:9">
      <c r="A563" s="37">
        <v>32</v>
      </c>
      <c r="B563" s="35" t="s">
        <v>441</v>
      </c>
      <c r="C563" s="35" t="s">
        <v>478</v>
      </c>
      <c r="D563" s="36" t="s">
        <v>14</v>
      </c>
      <c r="E563" s="35">
        <v>25</v>
      </c>
      <c r="F563" s="35">
        <v>70</v>
      </c>
      <c r="G563" s="36">
        <v>1750</v>
      </c>
      <c r="H563" s="36">
        <v>525</v>
      </c>
      <c r="I563" s="35">
        <v>1225</v>
      </c>
    </row>
    <row r="564" s="6" customFormat="1" ht="22" customHeight="1" spans="1:9">
      <c r="A564" s="38" t="s">
        <v>42</v>
      </c>
      <c r="B564" s="39"/>
      <c r="C564" s="39"/>
      <c r="D564" s="39"/>
      <c r="E564" s="40"/>
      <c r="F564" s="41">
        <f>SUM(F523:F563)</f>
        <v>2723.12</v>
      </c>
      <c r="G564" s="41">
        <f>SUM(G523:G563)</f>
        <v>69934</v>
      </c>
      <c r="H564" s="41">
        <f>SUM(H523:H563)</f>
        <v>22532</v>
      </c>
      <c r="I564" s="41">
        <f>SUM(I523:I563)</f>
        <v>47402</v>
      </c>
    </row>
    <row r="565" s="5" customFormat="1" ht="24" customHeight="1" spans="1:9">
      <c r="A565" s="35">
        <v>1</v>
      </c>
      <c r="B565" s="35" t="s">
        <v>479</v>
      </c>
      <c r="C565" s="35" t="s">
        <v>480</v>
      </c>
      <c r="D565" s="35" t="s">
        <v>14</v>
      </c>
      <c r="E565" s="35">
        <v>27.95</v>
      </c>
      <c r="F565" s="35">
        <v>24.56</v>
      </c>
      <c r="G565" s="36">
        <v>686</v>
      </c>
      <c r="H565" s="36">
        <v>274</v>
      </c>
      <c r="I565" s="35">
        <v>412</v>
      </c>
    </row>
    <row r="566" s="5" customFormat="1" ht="24" customHeight="1" spans="1:9">
      <c r="A566" s="35">
        <v>2</v>
      </c>
      <c r="B566" s="35" t="s">
        <v>479</v>
      </c>
      <c r="C566" s="35" t="s">
        <v>481</v>
      </c>
      <c r="D566" s="35" t="s">
        <v>14</v>
      </c>
      <c r="E566" s="35">
        <v>27.95</v>
      </c>
      <c r="F566" s="35">
        <v>20.66</v>
      </c>
      <c r="G566" s="36">
        <v>577</v>
      </c>
      <c r="H566" s="36">
        <v>231</v>
      </c>
      <c r="I566" s="35">
        <v>346</v>
      </c>
    </row>
    <row r="567" s="5" customFormat="1" ht="24" customHeight="1" spans="1:9">
      <c r="A567" s="35">
        <v>3</v>
      </c>
      <c r="B567" s="35" t="s">
        <v>479</v>
      </c>
      <c r="C567" s="35" t="s">
        <v>482</v>
      </c>
      <c r="D567" s="35" t="s">
        <v>14</v>
      </c>
      <c r="E567" s="35">
        <v>27.95</v>
      </c>
      <c r="F567" s="35">
        <v>23.9</v>
      </c>
      <c r="G567" s="36">
        <v>668</v>
      </c>
      <c r="H567" s="36">
        <v>267</v>
      </c>
      <c r="I567" s="35">
        <v>401</v>
      </c>
    </row>
    <row r="568" s="5" customFormat="1" ht="24" customHeight="1" spans="1:9">
      <c r="A568" s="35">
        <v>4</v>
      </c>
      <c r="B568" s="35" t="s">
        <v>479</v>
      </c>
      <c r="C568" s="35" t="s">
        <v>483</v>
      </c>
      <c r="D568" s="35" t="s">
        <v>14</v>
      </c>
      <c r="E568" s="35">
        <v>27.95</v>
      </c>
      <c r="F568" s="35">
        <v>33.58</v>
      </c>
      <c r="G568" s="36">
        <v>939</v>
      </c>
      <c r="H568" s="36">
        <v>376</v>
      </c>
      <c r="I568" s="35">
        <v>563</v>
      </c>
    </row>
    <row r="569" s="5" customFormat="1" ht="24" customHeight="1" spans="1:9">
      <c r="A569" s="35">
        <v>5</v>
      </c>
      <c r="B569" s="35" t="s">
        <v>479</v>
      </c>
      <c r="C569" s="35" t="s">
        <v>484</v>
      </c>
      <c r="D569" s="35" t="s">
        <v>14</v>
      </c>
      <c r="E569" s="35">
        <v>27.95</v>
      </c>
      <c r="F569" s="35">
        <v>12.45</v>
      </c>
      <c r="G569" s="36">
        <v>348</v>
      </c>
      <c r="H569" s="36">
        <v>139</v>
      </c>
      <c r="I569" s="35">
        <v>209</v>
      </c>
    </row>
    <row r="570" s="5" customFormat="1" ht="24" customHeight="1" spans="1:9">
      <c r="A570" s="35">
        <v>6</v>
      </c>
      <c r="B570" s="35" t="s">
        <v>479</v>
      </c>
      <c r="C570" s="35" t="s">
        <v>485</v>
      </c>
      <c r="D570" s="35" t="s">
        <v>14</v>
      </c>
      <c r="E570" s="35">
        <v>27.95</v>
      </c>
      <c r="F570" s="35">
        <v>29.8</v>
      </c>
      <c r="G570" s="36">
        <v>833</v>
      </c>
      <c r="H570" s="36">
        <v>333</v>
      </c>
      <c r="I570" s="35">
        <v>500</v>
      </c>
    </row>
    <row r="571" s="5" customFormat="1" ht="24" customHeight="1" spans="1:9">
      <c r="A571" s="35">
        <v>7</v>
      </c>
      <c r="B571" s="35" t="s">
        <v>479</v>
      </c>
      <c r="C571" s="35" t="s">
        <v>20</v>
      </c>
      <c r="D571" s="35" t="s">
        <v>86</v>
      </c>
      <c r="E571" s="35">
        <v>30</v>
      </c>
      <c r="F571" s="35">
        <v>67.86</v>
      </c>
      <c r="G571" s="36">
        <v>2036</v>
      </c>
      <c r="H571" s="36">
        <v>611</v>
      </c>
      <c r="I571" s="35">
        <v>1425</v>
      </c>
    </row>
    <row r="572" s="5" customFormat="1" ht="24" customHeight="1" spans="1:9">
      <c r="A572" s="35">
        <v>8</v>
      </c>
      <c r="B572" s="35" t="s">
        <v>479</v>
      </c>
      <c r="C572" s="35" t="s">
        <v>20</v>
      </c>
      <c r="D572" s="35" t="s">
        <v>14</v>
      </c>
      <c r="E572" s="35">
        <v>25</v>
      </c>
      <c r="F572" s="35">
        <v>82.71</v>
      </c>
      <c r="G572" s="36">
        <v>2068</v>
      </c>
      <c r="H572" s="36">
        <v>620</v>
      </c>
      <c r="I572" s="35">
        <v>1448</v>
      </c>
    </row>
    <row r="573" s="5" customFormat="1" ht="24" customHeight="1" spans="1:9">
      <c r="A573" s="35">
        <v>9</v>
      </c>
      <c r="B573" s="35" t="s">
        <v>479</v>
      </c>
      <c r="C573" s="35" t="s">
        <v>20</v>
      </c>
      <c r="D573" s="35" t="s">
        <v>86</v>
      </c>
      <c r="E573" s="35">
        <v>30</v>
      </c>
      <c r="F573" s="35">
        <v>59.9</v>
      </c>
      <c r="G573" s="36">
        <v>1797</v>
      </c>
      <c r="H573" s="36">
        <v>539</v>
      </c>
      <c r="I573" s="35">
        <v>1258</v>
      </c>
    </row>
    <row r="574" s="5" customFormat="1" ht="24" customHeight="1" spans="1:9">
      <c r="A574" s="35">
        <v>10</v>
      </c>
      <c r="B574" s="35" t="s">
        <v>479</v>
      </c>
      <c r="C574" s="35" t="s">
        <v>20</v>
      </c>
      <c r="D574" s="35" t="s">
        <v>14</v>
      </c>
      <c r="E574" s="35">
        <v>25</v>
      </c>
      <c r="F574" s="35">
        <v>60.5</v>
      </c>
      <c r="G574" s="36">
        <v>1513</v>
      </c>
      <c r="H574" s="36">
        <v>454</v>
      </c>
      <c r="I574" s="35">
        <v>1059</v>
      </c>
    </row>
    <row r="575" s="5" customFormat="1" ht="24" customHeight="1" spans="1:9">
      <c r="A575" s="35">
        <v>11</v>
      </c>
      <c r="B575" s="35" t="s">
        <v>479</v>
      </c>
      <c r="C575" s="37" t="s">
        <v>486</v>
      </c>
      <c r="D575" s="35" t="s">
        <v>14</v>
      </c>
      <c r="E575" s="35">
        <v>27.95</v>
      </c>
      <c r="F575" s="35">
        <v>35.8</v>
      </c>
      <c r="G575" s="36">
        <v>1001</v>
      </c>
      <c r="H575" s="36">
        <v>400</v>
      </c>
      <c r="I575" s="35">
        <v>601</v>
      </c>
    </row>
    <row r="576" s="5" customFormat="1" ht="24" customHeight="1" spans="1:9">
      <c r="A576" s="35">
        <v>12</v>
      </c>
      <c r="B576" s="35" t="s">
        <v>479</v>
      </c>
      <c r="C576" s="37" t="s">
        <v>487</v>
      </c>
      <c r="D576" s="35" t="s">
        <v>14</v>
      </c>
      <c r="E576" s="35">
        <v>27.95</v>
      </c>
      <c r="F576" s="35">
        <v>48.4</v>
      </c>
      <c r="G576" s="36">
        <v>1353</v>
      </c>
      <c r="H576" s="36">
        <v>541</v>
      </c>
      <c r="I576" s="35">
        <v>812</v>
      </c>
    </row>
    <row r="577" s="5" customFormat="1" ht="24" customHeight="1" spans="1:9">
      <c r="A577" s="35">
        <v>13</v>
      </c>
      <c r="B577" s="35" t="s">
        <v>479</v>
      </c>
      <c r="C577" s="37" t="s">
        <v>488</v>
      </c>
      <c r="D577" s="35" t="s">
        <v>14</v>
      </c>
      <c r="E577" s="35">
        <v>27.95</v>
      </c>
      <c r="F577" s="35">
        <v>36.5</v>
      </c>
      <c r="G577" s="36">
        <v>1020</v>
      </c>
      <c r="H577" s="36">
        <v>408</v>
      </c>
      <c r="I577" s="35">
        <v>612</v>
      </c>
    </row>
    <row r="578" s="5" customFormat="1" ht="24" customHeight="1" spans="1:9">
      <c r="A578" s="35">
        <v>14</v>
      </c>
      <c r="B578" s="35" t="s">
        <v>479</v>
      </c>
      <c r="C578" s="37" t="s">
        <v>489</v>
      </c>
      <c r="D578" s="35" t="s">
        <v>14</v>
      </c>
      <c r="E578" s="35">
        <v>27.95</v>
      </c>
      <c r="F578" s="35">
        <v>28.1</v>
      </c>
      <c r="G578" s="36">
        <v>785</v>
      </c>
      <c r="H578" s="36">
        <v>314</v>
      </c>
      <c r="I578" s="35">
        <v>471</v>
      </c>
    </row>
    <row r="579" s="5" customFormat="1" ht="24" customHeight="1" spans="1:9">
      <c r="A579" s="35">
        <v>15</v>
      </c>
      <c r="B579" s="35" t="s">
        <v>479</v>
      </c>
      <c r="C579" s="37" t="s">
        <v>490</v>
      </c>
      <c r="D579" s="35" t="s">
        <v>14</v>
      </c>
      <c r="E579" s="35">
        <v>27.95</v>
      </c>
      <c r="F579" s="35">
        <v>30</v>
      </c>
      <c r="G579" s="36">
        <v>839</v>
      </c>
      <c r="H579" s="36">
        <v>336</v>
      </c>
      <c r="I579" s="35">
        <v>503</v>
      </c>
    </row>
    <row r="580" s="5" customFormat="1" ht="24" customHeight="1" spans="1:9">
      <c r="A580" s="35">
        <v>16</v>
      </c>
      <c r="B580" s="35" t="s">
        <v>479</v>
      </c>
      <c r="C580" s="37" t="s">
        <v>491</v>
      </c>
      <c r="D580" s="35" t="s">
        <v>14</v>
      </c>
      <c r="E580" s="35">
        <v>27.95</v>
      </c>
      <c r="F580" s="35">
        <v>36.5</v>
      </c>
      <c r="G580" s="36">
        <v>1020</v>
      </c>
      <c r="H580" s="36">
        <v>408</v>
      </c>
      <c r="I580" s="35">
        <v>612</v>
      </c>
    </row>
    <row r="581" s="5" customFormat="1" ht="24" customHeight="1" spans="1:9">
      <c r="A581" s="35">
        <v>17</v>
      </c>
      <c r="B581" s="35" t="s">
        <v>479</v>
      </c>
      <c r="C581" s="37" t="s">
        <v>492</v>
      </c>
      <c r="D581" s="35" t="s">
        <v>14</v>
      </c>
      <c r="E581" s="35">
        <v>27.95</v>
      </c>
      <c r="F581" s="35">
        <v>17.2</v>
      </c>
      <c r="G581" s="36">
        <v>481</v>
      </c>
      <c r="H581" s="36">
        <v>192</v>
      </c>
      <c r="I581" s="35">
        <v>289</v>
      </c>
    </row>
    <row r="582" s="5" customFormat="1" ht="24" customHeight="1" spans="1:9">
      <c r="A582" s="35">
        <v>18</v>
      </c>
      <c r="B582" s="35" t="s">
        <v>479</v>
      </c>
      <c r="C582" s="37" t="s">
        <v>493</v>
      </c>
      <c r="D582" s="35" t="s">
        <v>14</v>
      </c>
      <c r="E582" s="35">
        <v>27.95</v>
      </c>
      <c r="F582" s="35">
        <v>19.2</v>
      </c>
      <c r="G582" s="36">
        <v>537</v>
      </c>
      <c r="H582" s="36">
        <v>215</v>
      </c>
      <c r="I582" s="35">
        <v>322</v>
      </c>
    </row>
    <row r="583" s="5" customFormat="1" ht="24" customHeight="1" spans="1:9">
      <c r="A583" s="35">
        <v>19</v>
      </c>
      <c r="B583" s="35" t="s">
        <v>479</v>
      </c>
      <c r="C583" s="37" t="s">
        <v>494</v>
      </c>
      <c r="D583" s="35" t="s">
        <v>14</v>
      </c>
      <c r="E583" s="35">
        <v>27.95</v>
      </c>
      <c r="F583" s="35">
        <v>11.45</v>
      </c>
      <c r="G583" s="36">
        <v>320</v>
      </c>
      <c r="H583" s="36">
        <v>128</v>
      </c>
      <c r="I583" s="35">
        <v>192</v>
      </c>
    </row>
    <row r="584" s="5" customFormat="1" ht="24" customHeight="1" spans="1:9">
      <c r="A584" s="35">
        <v>20</v>
      </c>
      <c r="B584" s="35" t="s">
        <v>479</v>
      </c>
      <c r="C584" s="37" t="s">
        <v>495</v>
      </c>
      <c r="D584" s="35" t="s">
        <v>14</v>
      </c>
      <c r="E584" s="35">
        <v>27.95</v>
      </c>
      <c r="F584" s="35">
        <v>16</v>
      </c>
      <c r="G584" s="36">
        <v>447</v>
      </c>
      <c r="H584" s="36">
        <v>179</v>
      </c>
      <c r="I584" s="35">
        <v>268</v>
      </c>
    </row>
    <row r="585" s="5" customFormat="1" ht="24" customHeight="1" spans="1:9">
      <c r="A585" s="35">
        <v>21</v>
      </c>
      <c r="B585" s="35" t="s">
        <v>479</v>
      </c>
      <c r="C585" s="37" t="s">
        <v>496</v>
      </c>
      <c r="D585" s="35" t="s">
        <v>14</v>
      </c>
      <c r="E585" s="35">
        <v>27.95</v>
      </c>
      <c r="F585" s="35">
        <v>15.6</v>
      </c>
      <c r="G585" s="36">
        <v>436</v>
      </c>
      <c r="H585" s="36">
        <v>174</v>
      </c>
      <c r="I585" s="35">
        <v>262</v>
      </c>
    </row>
    <row r="586" s="5" customFormat="1" ht="24" customHeight="1" spans="1:9">
      <c r="A586" s="35">
        <v>22</v>
      </c>
      <c r="B586" s="35" t="s">
        <v>479</v>
      </c>
      <c r="C586" s="37" t="s">
        <v>497</v>
      </c>
      <c r="D586" s="35" t="s">
        <v>14</v>
      </c>
      <c r="E586" s="35">
        <v>27.95</v>
      </c>
      <c r="F586" s="35">
        <v>18.27</v>
      </c>
      <c r="G586" s="36">
        <v>511</v>
      </c>
      <c r="H586" s="36">
        <v>204</v>
      </c>
      <c r="I586" s="35">
        <v>307</v>
      </c>
    </row>
    <row r="587" s="5" customFormat="1" ht="24" customHeight="1" spans="1:9">
      <c r="A587" s="35">
        <v>23</v>
      </c>
      <c r="B587" s="35" t="s">
        <v>479</v>
      </c>
      <c r="C587" s="35" t="s">
        <v>403</v>
      </c>
      <c r="D587" s="35" t="s">
        <v>14</v>
      </c>
      <c r="E587" s="35">
        <v>27.95</v>
      </c>
      <c r="F587" s="35">
        <v>33.11</v>
      </c>
      <c r="G587" s="36">
        <v>925</v>
      </c>
      <c r="H587" s="36">
        <v>370</v>
      </c>
      <c r="I587" s="35">
        <v>555</v>
      </c>
    </row>
    <row r="588" s="5" customFormat="1" ht="24" customHeight="1" spans="1:9">
      <c r="A588" s="35">
        <v>24</v>
      </c>
      <c r="B588" s="35" t="s">
        <v>479</v>
      </c>
      <c r="C588" s="35" t="s">
        <v>498</v>
      </c>
      <c r="D588" s="35" t="s">
        <v>14</v>
      </c>
      <c r="E588" s="35">
        <v>27.95</v>
      </c>
      <c r="F588" s="35">
        <v>33</v>
      </c>
      <c r="G588" s="36">
        <v>922</v>
      </c>
      <c r="H588" s="36">
        <v>369</v>
      </c>
      <c r="I588" s="35">
        <v>553</v>
      </c>
    </row>
    <row r="589" s="5" customFormat="1" ht="24" customHeight="1" spans="1:9">
      <c r="A589" s="35">
        <v>25</v>
      </c>
      <c r="B589" s="35" t="s">
        <v>479</v>
      </c>
      <c r="C589" s="35" t="s">
        <v>403</v>
      </c>
      <c r="D589" s="35" t="s">
        <v>86</v>
      </c>
      <c r="E589" s="35">
        <v>40</v>
      </c>
      <c r="F589" s="35">
        <v>49.65</v>
      </c>
      <c r="G589" s="36">
        <v>1986</v>
      </c>
      <c r="H589" s="36">
        <v>794</v>
      </c>
      <c r="I589" s="35">
        <v>1192</v>
      </c>
    </row>
    <row r="590" s="5" customFormat="1" ht="24" customHeight="1" spans="1:9">
      <c r="A590" s="35">
        <v>26</v>
      </c>
      <c r="B590" s="35" t="s">
        <v>479</v>
      </c>
      <c r="C590" s="35" t="s">
        <v>498</v>
      </c>
      <c r="D590" s="35" t="s">
        <v>86</v>
      </c>
      <c r="E590" s="35">
        <v>30</v>
      </c>
      <c r="F590" s="35">
        <v>62.94</v>
      </c>
      <c r="G590" s="36">
        <v>1888</v>
      </c>
      <c r="H590" s="36">
        <v>566</v>
      </c>
      <c r="I590" s="35">
        <v>1322</v>
      </c>
    </row>
    <row r="591" s="5" customFormat="1" ht="24" customHeight="1" spans="1:9">
      <c r="A591" s="35">
        <v>27</v>
      </c>
      <c r="B591" s="35" t="s">
        <v>479</v>
      </c>
      <c r="C591" s="35" t="s">
        <v>19</v>
      </c>
      <c r="D591" s="35" t="s">
        <v>14</v>
      </c>
      <c r="E591" s="35">
        <v>27.95</v>
      </c>
      <c r="F591" s="35">
        <v>35</v>
      </c>
      <c r="G591" s="36">
        <v>978</v>
      </c>
      <c r="H591" s="36">
        <v>391</v>
      </c>
      <c r="I591" s="35">
        <v>587</v>
      </c>
    </row>
    <row r="592" s="5" customFormat="1" ht="24" customHeight="1" spans="1:9">
      <c r="A592" s="35">
        <v>28</v>
      </c>
      <c r="B592" s="35" t="s">
        <v>479</v>
      </c>
      <c r="C592" s="35" t="s">
        <v>499</v>
      </c>
      <c r="D592" s="35" t="s">
        <v>14</v>
      </c>
      <c r="E592" s="35">
        <v>25</v>
      </c>
      <c r="F592" s="35">
        <v>79.5</v>
      </c>
      <c r="G592" s="36">
        <v>1988</v>
      </c>
      <c r="H592" s="36">
        <v>596</v>
      </c>
      <c r="I592" s="35">
        <v>1392</v>
      </c>
    </row>
    <row r="593" s="5" customFormat="1" ht="24" customHeight="1" spans="1:9">
      <c r="A593" s="35">
        <v>29</v>
      </c>
      <c r="B593" s="35" t="s">
        <v>479</v>
      </c>
      <c r="C593" s="35" t="s">
        <v>500</v>
      </c>
      <c r="D593" s="35" t="s">
        <v>14</v>
      </c>
      <c r="E593" s="35">
        <v>25</v>
      </c>
      <c r="F593" s="35">
        <v>167.09</v>
      </c>
      <c r="G593" s="36">
        <v>4177</v>
      </c>
      <c r="H593" s="36">
        <v>1253</v>
      </c>
      <c r="I593" s="35">
        <v>2924</v>
      </c>
    </row>
    <row r="594" s="5" customFormat="1" ht="24" customHeight="1" spans="1:9">
      <c r="A594" s="35">
        <v>30</v>
      </c>
      <c r="B594" s="35" t="s">
        <v>479</v>
      </c>
      <c r="C594" s="35" t="s">
        <v>19</v>
      </c>
      <c r="D594" s="35" t="s">
        <v>14</v>
      </c>
      <c r="E594" s="35">
        <v>27.95</v>
      </c>
      <c r="F594" s="35">
        <v>42.18</v>
      </c>
      <c r="G594" s="36">
        <v>1179</v>
      </c>
      <c r="H594" s="36">
        <v>472</v>
      </c>
      <c r="I594" s="35">
        <v>707</v>
      </c>
    </row>
    <row r="595" s="5" customFormat="1" ht="24" customHeight="1" spans="1:9">
      <c r="A595" s="35">
        <v>31</v>
      </c>
      <c r="B595" s="35" t="s">
        <v>479</v>
      </c>
      <c r="C595" s="35" t="s">
        <v>501</v>
      </c>
      <c r="D595" s="35" t="s">
        <v>14</v>
      </c>
      <c r="E595" s="35">
        <v>27.95</v>
      </c>
      <c r="F595" s="35">
        <v>18.19</v>
      </c>
      <c r="G595" s="36">
        <v>508</v>
      </c>
      <c r="H595" s="36">
        <v>203</v>
      </c>
      <c r="I595" s="35">
        <v>305</v>
      </c>
    </row>
    <row r="596" s="5" customFormat="1" ht="24" customHeight="1" spans="1:9">
      <c r="A596" s="35">
        <v>32</v>
      </c>
      <c r="B596" s="35" t="s">
        <v>479</v>
      </c>
      <c r="C596" s="35" t="s">
        <v>502</v>
      </c>
      <c r="D596" s="35" t="s">
        <v>14</v>
      </c>
      <c r="E596" s="35">
        <v>25</v>
      </c>
      <c r="F596" s="35">
        <v>51.44</v>
      </c>
      <c r="G596" s="36">
        <v>1286</v>
      </c>
      <c r="H596" s="36">
        <v>386</v>
      </c>
      <c r="I596" s="35">
        <v>900</v>
      </c>
    </row>
    <row r="597" s="5" customFormat="1" ht="24" customHeight="1" spans="1:9">
      <c r="A597" s="35">
        <v>33</v>
      </c>
      <c r="B597" s="35" t="s">
        <v>479</v>
      </c>
      <c r="C597" s="35" t="s">
        <v>403</v>
      </c>
      <c r="D597" s="35" t="s">
        <v>14</v>
      </c>
      <c r="E597" s="35">
        <v>25</v>
      </c>
      <c r="F597" s="35">
        <v>331.44</v>
      </c>
      <c r="G597" s="36">
        <v>8286</v>
      </c>
      <c r="H597" s="36">
        <v>2486</v>
      </c>
      <c r="I597" s="35">
        <v>5800</v>
      </c>
    </row>
    <row r="598" s="5" customFormat="1" ht="24" customHeight="1" spans="1:9">
      <c r="A598" s="35">
        <v>34</v>
      </c>
      <c r="B598" s="35" t="s">
        <v>479</v>
      </c>
      <c r="C598" s="35" t="s">
        <v>403</v>
      </c>
      <c r="D598" s="35" t="s">
        <v>86</v>
      </c>
      <c r="E598" s="35">
        <v>30</v>
      </c>
      <c r="F598" s="35">
        <v>97.5</v>
      </c>
      <c r="G598" s="36">
        <v>2925</v>
      </c>
      <c r="H598" s="36">
        <v>878</v>
      </c>
      <c r="I598" s="35">
        <v>2047</v>
      </c>
    </row>
    <row r="599" s="5" customFormat="1" ht="24" customHeight="1" spans="1:9">
      <c r="A599" s="35">
        <v>35</v>
      </c>
      <c r="B599" s="35" t="s">
        <v>479</v>
      </c>
      <c r="C599" s="35" t="s">
        <v>500</v>
      </c>
      <c r="D599" s="35" t="s">
        <v>14</v>
      </c>
      <c r="E599" s="35">
        <v>25</v>
      </c>
      <c r="F599" s="35">
        <v>78.27</v>
      </c>
      <c r="G599" s="36">
        <v>1957</v>
      </c>
      <c r="H599" s="36">
        <v>587</v>
      </c>
      <c r="I599" s="35">
        <v>1370</v>
      </c>
    </row>
    <row r="600" s="5" customFormat="1" ht="24" customHeight="1" spans="1:9">
      <c r="A600" s="35">
        <v>36</v>
      </c>
      <c r="B600" s="35" t="s">
        <v>479</v>
      </c>
      <c r="C600" s="35" t="s">
        <v>314</v>
      </c>
      <c r="D600" s="35" t="s">
        <v>99</v>
      </c>
      <c r="E600" s="35">
        <v>25</v>
      </c>
      <c r="F600" s="35">
        <v>101.47</v>
      </c>
      <c r="G600" s="36">
        <v>2537</v>
      </c>
      <c r="H600" s="36">
        <v>762</v>
      </c>
      <c r="I600" s="35">
        <v>1775</v>
      </c>
    </row>
    <row r="601" s="5" customFormat="1" ht="24" customHeight="1" spans="1:9">
      <c r="A601" s="35">
        <v>37</v>
      </c>
      <c r="B601" s="35" t="s">
        <v>479</v>
      </c>
      <c r="C601" s="35" t="s">
        <v>503</v>
      </c>
      <c r="D601" s="35" t="s">
        <v>86</v>
      </c>
      <c r="E601" s="35">
        <v>30</v>
      </c>
      <c r="F601" s="35">
        <v>51.17</v>
      </c>
      <c r="G601" s="36">
        <v>1536</v>
      </c>
      <c r="H601" s="36">
        <v>461</v>
      </c>
      <c r="I601" s="35">
        <v>1075</v>
      </c>
    </row>
    <row r="602" s="6" customFormat="1" ht="24" customHeight="1" spans="1:9">
      <c r="A602" s="38" t="s">
        <v>42</v>
      </c>
      <c r="B602" s="39"/>
      <c r="C602" s="39"/>
      <c r="D602" s="39"/>
      <c r="E602" s="40"/>
      <c r="F602" s="41">
        <f>SUM(F565:F601)</f>
        <v>1960.89</v>
      </c>
      <c r="G602" s="41">
        <f>SUM(G565:G601)</f>
        <v>53293</v>
      </c>
      <c r="H602" s="41">
        <f>SUM(H565:H601)</f>
        <v>17917</v>
      </c>
      <c r="I602" s="41">
        <f>SUM(I565:I601)</f>
        <v>35376</v>
      </c>
    </row>
    <row r="603" s="5" customFormat="1" ht="22" customHeight="1" spans="1:9">
      <c r="A603" s="35">
        <v>1</v>
      </c>
      <c r="B603" s="35" t="s">
        <v>504</v>
      </c>
      <c r="C603" s="35" t="s">
        <v>505</v>
      </c>
      <c r="D603" s="35" t="s">
        <v>99</v>
      </c>
      <c r="E603" s="35">
        <v>25</v>
      </c>
      <c r="F603" s="35">
        <v>142.27</v>
      </c>
      <c r="G603" s="35">
        <v>3557</v>
      </c>
      <c r="H603" s="35">
        <f>G603-I603</f>
        <v>1067</v>
      </c>
      <c r="I603" s="35">
        <v>2490</v>
      </c>
    </row>
    <row r="604" s="5" customFormat="1" ht="22" customHeight="1" spans="1:9">
      <c r="A604" s="35">
        <v>2</v>
      </c>
      <c r="B604" s="35" t="s">
        <v>504</v>
      </c>
      <c r="C604" s="35" t="s">
        <v>505</v>
      </c>
      <c r="D604" s="35" t="s">
        <v>14</v>
      </c>
      <c r="E604" s="35">
        <v>25</v>
      </c>
      <c r="F604" s="35">
        <v>610.6</v>
      </c>
      <c r="G604" s="35">
        <v>15265</v>
      </c>
      <c r="H604" s="35">
        <f t="shared" ref="H604:H611" si="13">G604-I604</f>
        <v>4580</v>
      </c>
      <c r="I604" s="35">
        <v>10685</v>
      </c>
    </row>
    <row r="605" s="5" customFormat="1" ht="22" customHeight="1" spans="1:9">
      <c r="A605" s="35">
        <v>3</v>
      </c>
      <c r="B605" s="35" t="s">
        <v>504</v>
      </c>
      <c r="C605" s="35" t="s">
        <v>506</v>
      </c>
      <c r="D605" s="35" t="s">
        <v>14</v>
      </c>
      <c r="E605" s="35">
        <v>25</v>
      </c>
      <c r="F605" s="35">
        <v>98.03</v>
      </c>
      <c r="G605" s="35">
        <v>2451</v>
      </c>
      <c r="H605" s="35">
        <f t="shared" si="13"/>
        <v>735</v>
      </c>
      <c r="I605" s="35">
        <v>1716</v>
      </c>
    </row>
    <row r="606" s="5" customFormat="1" ht="22" customHeight="1" spans="1:9">
      <c r="A606" s="35">
        <v>4</v>
      </c>
      <c r="B606" s="35" t="s">
        <v>504</v>
      </c>
      <c r="C606" s="37" t="s">
        <v>507</v>
      </c>
      <c r="D606" s="35" t="s">
        <v>14</v>
      </c>
      <c r="E606" s="35">
        <v>25</v>
      </c>
      <c r="F606" s="37">
        <v>372.8</v>
      </c>
      <c r="G606" s="35">
        <v>9320</v>
      </c>
      <c r="H606" s="35">
        <f t="shared" si="13"/>
        <v>2796</v>
      </c>
      <c r="I606" s="35">
        <v>6524</v>
      </c>
    </row>
    <row r="607" s="5" customFormat="1" ht="22" customHeight="1" spans="1:9">
      <c r="A607" s="35">
        <v>5</v>
      </c>
      <c r="B607" s="35" t="s">
        <v>504</v>
      </c>
      <c r="C607" s="37" t="s">
        <v>20</v>
      </c>
      <c r="D607" s="35" t="s">
        <v>14</v>
      </c>
      <c r="E607" s="35">
        <v>25</v>
      </c>
      <c r="F607" s="37">
        <v>103.35</v>
      </c>
      <c r="G607" s="35">
        <v>2584</v>
      </c>
      <c r="H607" s="35">
        <f t="shared" si="13"/>
        <v>775</v>
      </c>
      <c r="I607" s="35">
        <v>1809</v>
      </c>
    </row>
    <row r="608" s="5" customFormat="1" ht="22" customHeight="1" spans="1:9">
      <c r="A608" s="35">
        <v>6</v>
      </c>
      <c r="B608" s="35" t="s">
        <v>504</v>
      </c>
      <c r="C608" s="37" t="s">
        <v>508</v>
      </c>
      <c r="D608" s="35" t="s">
        <v>14</v>
      </c>
      <c r="E608" s="35">
        <v>25</v>
      </c>
      <c r="F608" s="37">
        <v>52.95</v>
      </c>
      <c r="G608" s="35">
        <v>1324</v>
      </c>
      <c r="H608" s="35">
        <f t="shared" si="13"/>
        <v>397</v>
      </c>
      <c r="I608" s="35">
        <v>927</v>
      </c>
    </row>
    <row r="609" s="5" customFormat="1" ht="22" customHeight="1" spans="1:9">
      <c r="A609" s="35">
        <v>7</v>
      </c>
      <c r="B609" s="35" t="s">
        <v>504</v>
      </c>
      <c r="C609" s="37" t="s">
        <v>509</v>
      </c>
      <c r="D609" s="35" t="s">
        <v>14</v>
      </c>
      <c r="E609" s="35">
        <v>25</v>
      </c>
      <c r="F609" s="37">
        <v>90.03</v>
      </c>
      <c r="G609" s="35">
        <v>2250</v>
      </c>
      <c r="H609" s="35">
        <f t="shared" si="13"/>
        <v>675</v>
      </c>
      <c r="I609" s="35">
        <v>1575</v>
      </c>
    </row>
    <row r="610" s="5" customFormat="1" ht="22" customHeight="1" spans="1:9">
      <c r="A610" s="35">
        <v>8</v>
      </c>
      <c r="B610" s="35" t="s">
        <v>504</v>
      </c>
      <c r="C610" s="37" t="s">
        <v>510</v>
      </c>
      <c r="D610" s="35" t="s">
        <v>14</v>
      </c>
      <c r="E610" s="35">
        <v>27.95</v>
      </c>
      <c r="F610" s="37">
        <v>29.06</v>
      </c>
      <c r="G610" s="35">
        <v>812</v>
      </c>
      <c r="H610" s="35">
        <f t="shared" si="13"/>
        <v>325</v>
      </c>
      <c r="I610" s="35">
        <v>487</v>
      </c>
    </row>
    <row r="611" s="5" customFormat="1" ht="22" customHeight="1" spans="1:9">
      <c r="A611" s="35">
        <v>9</v>
      </c>
      <c r="B611" s="35" t="s">
        <v>504</v>
      </c>
      <c r="C611" s="37" t="s">
        <v>511</v>
      </c>
      <c r="D611" s="35" t="s">
        <v>14</v>
      </c>
      <c r="E611" s="35">
        <v>25</v>
      </c>
      <c r="F611" s="37">
        <v>205.55</v>
      </c>
      <c r="G611" s="35">
        <v>5138</v>
      </c>
      <c r="H611" s="35">
        <f t="shared" si="13"/>
        <v>1541</v>
      </c>
      <c r="I611" s="35">
        <v>3597</v>
      </c>
    </row>
    <row r="612" s="6" customFormat="1" ht="22" customHeight="1" spans="1:9">
      <c r="A612" s="38" t="s">
        <v>42</v>
      </c>
      <c r="B612" s="39"/>
      <c r="C612" s="39"/>
      <c r="D612" s="39"/>
      <c r="E612" s="40"/>
      <c r="F612" s="41">
        <f>SUM(F603:F611)</f>
        <v>1704.64</v>
      </c>
      <c r="G612" s="41">
        <f>SUM(G603:G611)</f>
        <v>42701</v>
      </c>
      <c r="H612" s="41">
        <f>SUM(H603:H611)</f>
        <v>12891</v>
      </c>
      <c r="I612" s="41">
        <f>SUM(I603:I611)</f>
        <v>29810</v>
      </c>
    </row>
    <row r="613" s="12" customFormat="1" ht="21" customHeight="1" spans="1:9">
      <c r="A613" s="35">
        <v>1</v>
      </c>
      <c r="B613" s="35" t="s">
        <v>512</v>
      </c>
      <c r="C613" s="35" t="s">
        <v>513</v>
      </c>
      <c r="D613" s="35" t="s">
        <v>14</v>
      </c>
      <c r="E613" s="35">
        <v>25</v>
      </c>
      <c r="F613" s="35">
        <v>113.98</v>
      </c>
      <c r="G613" s="35">
        <v>2849</v>
      </c>
      <c r="H613" s="35">
        <f>G613-I613</f>
        <v>855</v>
      </c>
      <c r="I613" s="35">
        <v>1994</v>
      </c>
    </row>
    <row r="614" s="12" customFormat="1" ht="21" customHeight="1" spans="1:9">
      <c r="A614" s="35">
        <v>2</v>
      </c>
      <c r="B614" s="35" t="s">
        <v>512</v>
      </c>
      <c r="C614" s="35" t="s">
        <v>514</v>
      </c>
      <c r="D614" s="35" t="s">
        <v>14</v>
      </c>
      <c r="E614" s="35">
        <v>25</v>
      </c>
      <c r="F614" s="35">
        <v>110</v>
      </c>
      <c r="G614" s="35">
        <v>2750</v>
      </c>
      <c r="H614" s="35">
        <f>G614-I614</f>
        <v>825</v>
      </c>
      <c r="I614" s="35">
        <v>1925</v>
      </c>
    </row>
    <row r="615" s="12" customFormat="1" ht="21" customHeight="1" spans="1:9">
      <c r="A615" s="35">
        <v>3</v>
      </c>
      <c r="B615" s="35" t="s">
        <v>512</v>
      </c>
      <c r="C615" s="35" t="s">
        <v>515</v>
      </c>
      <c r="D615" s="35" t="s">
        <v>14</v>
      </c>
      <c r="E615" s="35">
        <v>25</v>
      </c>
      <c r="F615" s="35">
        <v>96</v>
      </c>
      <c r="G615" s="35">
        <v>2400</v>
      </c>
      <c r="H615" s="35">
        <f>G615-I615</f>
        <v>720</v>
      </c>
      <c r="I615" s="35">
        <v>1680</v>
      </c>
    </row>
    <row r="616" s="12" customFormat="1" ht="21" customHeight="1" spans="1:9">
      <c r="A616" s="35">
        <v>4</v>
      </c>
      <c r="B616" s="35" t="s">
        <v>512</v>
      </c>
      <c r="C616" s="35" t="s">
        <v>516</v>
      </c>
      <c r="D616" s="35" t="s">
        <v>14</v>
      </c>
      <c r="E616" s="35">
        <v>25</v>
      </c>
      <c r="F616" s="35">
        <v>84</v>
      </c>
      <c r="G616" s="35">
        <v>2100</v>
      </c>
      <c r="H616" s="35">
        <f>G616-I616</f>
        <v>630</v>
      </c>
      <c r="I616" s="35">
        <v>1470</v>
      </c>
    </row>
    <row r="617" s="13" customFormat="1" ht="21" customHeight="1" spans="1:9">
      <c r="A617" s="38" t="s">
        <v>42</v>
      </c>
      <c r="B617" s="39"/>
      <c r="C617" s="39"/>
      <c r="D617" s="39"/>
      <c r="E617" s="40"/>
      <c r="F617" s="41">
        <v>403.98</v>
      </c>
      <c r="G617" s="41">
        <f>SUM(G613:G616)</f>
        <v>10099</v>
      </c>
      <c r="H617" s="41">
        <f>SUM(H613:H616)</f>
        <v>3030</v>
      </c>
      <c r="I617" s="41">
        <f>SUM(I613:I616)</f>
        <v>7069</v>
      </c>
    </row>
    <row r="618" s="5" customFormat="1" ht="21" customHeight="1" spans="1:9">
      <c r="A618" s="37">
        <v>1</v>
      </c>
      <c r="B618" s="37" t="s">
        <v>517</v>
      </c>
      <c r="C618" s="74" t="s">
        <v>518</v>
      </c>
      <c r="D618" s="35" t="s">
        <v>14</v>
      </c>
      <c r="E618" s="35">
        <v>25</v>
      </c>
      <c r="F618" s="35">
        <v>360</v>
      </c>
      <c r="G618" s="36">
        <v>9000</v>
      </c>
      <c r="H618" s="36">
        <f>G618-I618</f>
        <v>2700</v>
      </c>
      <c r="I618" s="35">
        <v>6300</v>
      </c>
    </row>
    <row r="619" s="5" customFormat="1" ht="21" customHeight="1" spans="1:9">
      <c r="A619" s="37">
        <v>2</v>
      </c>
      <c r="B619" s="37" t="s">
        <v>517</v>
      </c>
      <c r="C619" s="35" t="s">
        <v>519</v>
      </c>
      <c r="D619" s="35" t="s">
        <v>14</v>
      </c>
      <c r="E619" s="35">
        <v>25</v>
      </c>
      <c r="F619" s="35">
        <v>264</v>
      </c>
      <c r="G619" s="36">
        <v>6600</v>
      </c>
      <c r="H619" s="36">
        <f t="shared" ref="H619:H637" si="14">G619-I619</f>
        <v>1980</v>
      </c>
      <c r="I619" s="35">
        <v>4620</v>
      </c>
    </row>
    <row r="620" s="5" customFormat="1" ht="21" customHeight="1" spans="1:9">
      <c r="A620" s="37">
        <v>3</v>
      </c>
      <c r="B620" s="37" t="s">
        <v>517</v>
      </c>
      <c r="C620" s="35" t="s">
        <v>519</v>
      </c>
      <c r="D620" s="35" t="s">
        <v>86</v>
      </c>
      <c r="E620" s="35">
        <v>30</v>
      </c>
      <c r="F620" s="36">
        <v>51.46</v>
      </c>
      <c r="G620" s="36">
        <v>1544</v>
      </c>
      <c r="H620" s="36">
        <f t="shared" si="14"/>
        <v>463</v>
      </c>
      <c r="I620" s="35">
        <v>1081</v>
      </c>
    </row>
    <row r="621" s="5" customFormat="1" ht="21" customHeight="1" spans="1:9">
      <c r="A621" s="37">
        <v>4</v>
      </c>
      <c r="B621" s="37" t="s">
        <v>517</v>
      </c>
      <c r="C621" s="74" t="s">
        <v>520</v>
      </c>
      <c r="D621" s="35" t="s">
        <v>14</v>
      </c>
      <c r="E621" s="35">
        <v>25</v>
      </c>
      <c r="F621" s="35">
        <v>148</v>
      </c>
      <c r="G621" s="36">
        <v>3700</v>
      </c>
      <c r="H621" s="36">
        <f t="shared" si="14"/>
        <v>1110</v>
      </c>
      <c r="I621" s="35">
        <v>2590</v>
      </c>
    </row>
    <row r="622" s="5" customFormat="1" ht="21" customHeight="1" spans="1:9">
      <c r="A622" s="37">
        <v>5</v>
      </c>
      <c r="B622" s="37" t="s">
        <v>517</v>
      </c>
      <c r="C622" s="35" t="s">
        <v>521</v>
      </c>
      <c r="D622" s="35" t="s">
        <v>14</v>
      </c>
      <c r="E622" s="35">
        <v>25</v>
      </c>
      <c r="F622" s="35">
        <v>206</v>
      </c>
      <c r="G622" s="36">
        <v>5150</v>
      </c>
      <c r="H622" s="36">
        <f t="shared" si="14"/>
        <v>1545</v>
      </c>
      <c r="I622" s="35">
        <v>3605</v>
      </c>
    </row>
    <row r="623" s="5" customFormat="1" ht="21" customHeight="1" spans="1:9">
      <c r="A623" s="37">
        <v>6</v>
      </c>
      <c r="B623" s="37" t="s">
        <v>517</v>
      </c>
      <c r="C623" s="35" t="s">
        <v>522</v>
      </c>
      <c r="D623" s="35" t="s">
        <v>14</v>
      </c>
      <c r="E623" s="35">
        <v>27.95</v>
      </c>
      <c r="F623" s="35">
        <v>23.97</v>
      </c>
      <c r="G623" s="36">
        <v>670</v>
      </c>
      <c r="H623" s="36">
        <f t="shared" si="14"/>
        <v>269</v>
      </c>
      <c r="I623" s="35">
        <v>401</v>
      </c>
    </row>
    <row r="624" s="5" customFormat="1" ht="21" customHeight="1" spans="1:9">
      <c r="A624" s="37">
        <v>7</v>
      </c>
      <c r="B624" s="37" t="s">
        <v>517</v>
      </c>
      <c r="C624" s="74" t="s">
        <v>62</v>
      </c>
      <c r="D624" s="35" t="s">
        <v>14</v>
      </c>
      <c r="E624" s="35">
        <v>25</v>
      </c>
      <c r="F624" s="35">
        <v>244.07</v>
      </c>
      <c r="G624" s="36">
        <v>6102</v>
      </c>
      <c r="H624" s="36">
        <f t="shared" si="14"/>
        <v>1831</v>
      </c>
      <c r="I624" s="35">
        <v>4271</v>
      </c>
    </row>
    <row r="625" s="5" customFormat="1" ht="21" customHeight="1" spans="1:9">
      <c r="A625" s="37">
        <v>8</v>
      </c>
      <c r="B625" s="37" t="s">
        <v>517</v>
      </c>
      <c r="C625" s="35" t="s">
        <v>63</v>
      </c>
      <c r="D625" s="35" t="s">
        <v>14</v>
      </c>
      <c r="E625" s="35">
        <v>25</v>
      </c>
      <c r="F625" s="35">
        <v>74.7</v>
      </c>
      <c r="G625" s="36">
        <v>1868</v>
      </c>
      <c r="H625" s="36">
        <f t="shared" si="14"/>
        <v>561</v>
      </c>
      <c r="I625" s="35">
        <v>1307</v>
      </c>
    </row>
    <row r="626" s="5" customFormat="1" ht="21" customHeight="1" spans="1:9">
      <c r="A626" s="37">
        <v>9</v>
      </c>
      <c r="B626" s="37" t="s">
        <v>517</v>
      </c>
      <c r="C626" s="74" t="s">
        <v>523</v>
      </c>
      <c r="D626" s="35" t="s">
        <v>14</v>
      </c>
      <c r="E626" s="35">
        <v>25</v>
      </c>
      <c r="F626" s="37">
        <v>195.74</v>
      </c>
      <c r="G626" s="36">
        <v>4894</v>
      </c>
      <c r="H626" s="36">
        <f t="shared" si="14"/>
        <v>1469</v>
      </c>
      <c r="I626" s="35">
        <v>3425</v>
      </c>
    </row>
    <row r="627" s="5" customFormat="1" ht="21" customHeight="1" spans="1:9">
      <c r="A627" s="37">
        <v>10</v>
      </c>
      <c r="B627" s="37" t="s">
        <v>517</v>
      </c>
      <c r="C627" s="37" t="s">
        <v>524</v>
      </c>
      <c r="D627" s="35" t="s">
        <v>14</v>
      </c>
      <c r="E627" s="35">
        <v>27.95</v>
      </c>
      <c r="F627" s="37">
        <v>40</v>
      </c>
      <c r="G627" s="36">
        <v>1118</v>
      </c>
      <c r="H627" s="36">
        <f t="shared" si="14"/>
        <v>447</v>
      </c>
      <c r="I627" s="35">
        <v>671</v>
      </c>
    </row>
    <row r="628" s="5" customFormat="1" ht="21" customHeight="1" spans="1:9">
      <c r="A628" s="37">
        <v>11</v>
      </c>
      <c r="B628" s="37" t="s">
        <v>517</v>
      </c>
      <c r="C628" s="35" t="s">
        <v>525</v>
      </c>
      <c r="D628" s="35" t="s">
        <v>14</v>
      </c>
      <c r="E628" s="35">
        <v>27.95</v>
      </c>
      <c r="F628" s="37">
        <v>16.5</v>
      </c>
      <c r="G628" s="36">
        <v>461</v>
      </c>
      <c r="H628" s="36">
        <f t="shared" si="14"/>
        <v>184</v>
      </c>
      <c r="I628" s="35">
        <v>277</v>
      </c>
    </row>
    <row r="629" s="5" customFormat="1" ht="21" customHeight="1" spans="1:9">
      <c r="A629" s="37">
        <v>12</v>
      </c>
      <c r="B629" s="37" t="s">
        <v>517</v>
      </c>
      <c r="C629" s="35" t="s">
        <v>526</v>
      </c>
      <c r="D629" s="35" t="s">
        <v>14</v>
      </c>
      <c r="E629" s="35">
        <v>27.95</v>
      </c>
      <c r="F629" s="37">
        <v>40</v>
      </c>
      <c r="G629" s="36">
        <v>1118</v>
      </c>
      <c r="H629" s="36">
        <f t="shared" si="14"/>
        <v>447</v>
      </c>
      <c r="I629" s="35">
        <v>671</v>
      </c>
    </row>
    <row r="630" s="5" customFormat="1" ht="21" customHeight="1" spans="1:9">
      <c r="A630" s="37">
        <v>13</v>
      </c>
      <c r="B630" s="37" t="s">
        <v>517</v>
      </c>
      <c r="C630" s="35" t="s">
        <v>527</v>
      </c>
      <c r="D630" s="35" t="s">
        <v>14</v>
      </c>
      <c r="E630" s="35">
        <v>27.95</v>
      </c>
      <c r="F630" s="37">
        <v>50</v>
      </c>
      <c r="G630" s="36">
        <v>1398</v>
      </c>
      <c r="H630" s="36">
        <f t="shared" si="14"/>
        <v>559</v>
      </c>
      <c r="I630" s="35">
        <v>839</v>
      </c>
    </row>
    <row r="631" s="5" customFormat="1" ht="21" customHeight="1" spans="1:9">
      <c r="A631" s="37">
        <v>14</v>
      </c>
      <c r="B631" s="37" t="s">
        <v>517</v>
      </c>
      <c r="C631" s="35" t="s">
        <v>528</v>
      </c>
      <c r="D631" s="35" t="s">
        <v>14</v>
      </c>
      <c r="E631" s="35">
        <v>25</v>
      </c>
      <c r="F631" s="37">
        <v>60</v>
      </c>
      <c r="G631" s="36">
        <v>1500</v>
      </c>
      <c r="H631" s="36">
        <f t="shared" si="14"/>
        <v>450</v>
      </c>
      <c r="I631" s="35">
        <v>1050</v>
      </c>
    </row>
    <row r="632" s="5" customFormat="1" ht="21" customHeight="1" spans="1:9">
      <c r="A632" s="37">
        <v>15</v>
      </c>
      <c r="B632" s="37" t="s">
        <v>517</v>
      </c>
      <c r="C632" s="74" t="s">
        <v>529</v>
      </c>
      <c r="D632" s="35" t="s">
        <v>14</v>
      </c>
      <c r="E632" s="35">
        <v>27.95</v>
      </c>
      <c r="F632" s="37">
        <v>30</v>
      </c>
      <c r="G632" s="36">
        <v>838</v>
      </c>
      <c r="H632" s="36">
        <f t="shared" si="14"/>
        <v>335</v>
      </c>
      <c r="I632" s="35">
        <v>503</v>
      </c>
    </row>
    <row r="633" s="5" customFormat="1" ht="21" customHeight="1" spans="1:9">
      <c r="A633" s="37">
        <v>16</v>
      </c>
      <c r="B633" s="37" t="s">
        <v>517</v>
      </c>
      <c r="C633" s="37" t="s">
        <v>530</v>
      </c>
      <c r="D633" s="35" t="s">
        <v>14</v>
      </c>
      <c r="E633" s="35">
        <v>27.95</v>
      </c>
      <c r="F633" s="37">
        <v>50</v>
      </c>
      <c r="G633" s="36">
        <v>1397</v>
      </c>
      <c r="H633" s="36">
        <f t="shared" si="14"/>
        <v>558</v>
      </c>
      <c r="I633" s="35">
        <v>839</v>
      </c>
    </row>
    <row r="634" s="5" customFormat="1" ht="21" customHeight="1" spans="1:9">
      <c r="A634" s="37">
        <v>17</v>
      </c>
      <c r="B634" s="37" t="s">
        <v>517</v>
      </c>
      <c r="C634" s="74" t="s">
        <v>531</v>
      </c>
      <c r="D634" s="35" t="s">
        <v>14</v>
      </c>
      <c r="E634" s="35">
        <v>27.95</v>
      </c>
      <c r="F634" s="37">
        <v>39.48</v>
      </c>
      <c r="G634" s="36">
        <v>1103</v>
      </c>
      <c r="H634" s="36">
        <f t="shared" si="14"/>
        <v>441</v>
      </c>
      <c r="I634" s="35">
        <v>662</v>
      </c>
    </row>
    <row r="635" s="5" customFormat="1" ht="21" customHeight="1" spans="1:9">
      <c r="A635" s="37">
        <v>18</v>
      </c>
      <c r="B635" s="37" t="s">
        <v>517</v>
      </c>
      <c r="C635" s="37" t="s">
        <v>532</v>
      </c>
      <c r="D635" s="35" t="s">
        <v>14</v>
      </c>
      <c r="E635" s="35">
        <v>25</v>
      </c>
      <c r="F635" s="37">
        <v>61</v>
      </c>
      <c r="G635" s="36">
        <v>1525</v>
      </c>
      <c r="H635" s="36">
        <f t="shared" si="14"/>
        <v>457</v>
      </c>
      <c r="I635" s="35">
        <v>1068</v>
      </c>
    </row>
    <row r="636" s="5" customFormat="1" ht="21" customHeight="1" spans="1:9">
      <c r="A636" s="37">
        <v>19</v>
      </c>
      <c r="B636" s="37" t="s">
        <v>517</v>
      </c>
      <c r="C636" s="74" t="s">
        <v>533</v>
      </c>
      <c r="D636" s="35" t="s">
        <v>14</v>
      </c>
      <c r="E636" s="35">
        <v>27.95</v>
      </c>
      <c r="F636" s="37">
        <v>40.92</v>
      </c>
      <c r="G636" s="36">
        <v>1144</v>
      </c>
      <c r="H636" s="36">
        <f t="shared" si="14"/>
        <v>458</v>
      </c>
      <c r="I636" s="35">
        <v>686</v>
      </c>
    </row>
    <row r="637" s="5" customFormat="1" ht="21" customHeight="1" spans="1:9">
      <c r="A637" s="37">
        <v>20</v>
      </c>
      <c r="B637" s="37" t="s">
        <v>517</v>
      </c>
      <c r="C637" s="74" t="s">
        <v>534</v>
      </c>
      <c r="D637" s="35" t="s">
        <v>14</v>
      </c>
      <c r="E637" s="35">
        <v>25</v>
      </c>
      <c r="F637" s="37">
        <v>101</v>
      </c>
      <c r="G637" s="36">
        <v>2525</v>
      </c>
      <c r="H637" s="36">
        <f t="shared" si="14"/>
        <v>757</v>
      </c>
      <c r="I637" s="35">
        <v>1768</v>
      </c>
    </row>
    <row r="638" s="6" customFormat="1" ht="21" customHeight="1" spans="1:9">
      <c r="A638" s="38" t="s">
        <v>42</v>
      </c>
      <c r="B638" s="39"/>
      <c r="C638" s="39"/>
      <c r="D638" s="39"/>
      <c r="E638" s="40"/>
      <c r="F638" s="41">
        <f>SUM(F618:F637)</f>
        <v>2096.84</v>
      </c>
      <c r="G638" s="41">
        <f>SUM(G618:G637)</f>
        <v>53655</v>
      </c>
      <c r="H638" s="41">
        <f>SUM(H618:H637)</f>
        <v>17021</v>
      </c>
      <c r="I638" s="41">
        <f>SUM(I618:I637)</f>
        <v>36634</v>
      </c>
    </row>
    <row r="639" s="5" customFormat="1" ht="22" customHeight="1" spans="1:9">
      <c r="A639" s="35">
        <v>1</v>
      </c>
      <c r="B639" s="35" t="s">
        <v>535</v>
      </c>
      <c r="C639" s="35" t="s">
        <v>536</v>
      </c>
      <c r="D639" s="35" t="s">
        <v>14</v>
      </c>
      <c r="E639" s="35">
        <v>27.95</v>
      </c>
      <c r="F639" s="36">
        <v>31</v>
      </c>
      <c r="G639" s="79">
        <v>866</v>
      </c>
      <c r="H639" s="36">
        <f>G639-I639</f>
        <v>346</v>
      </c>
      <c r="I639" s="79">
        <v>520</v>
      </c>
    </row>
    <row r="640" s="5" customFormat="1" ht="22" customHeight="1" spans="1:9">
      <c r="A640" s="35">
        <v>2</v>
      </c>
      <c r="B640" s="35" t="s">
        <v>535</v>
      </c>
      <c r="C640" s="35" t="s">
        <v>537</v>
      </c>
      <c r="D640" s="35" t="s">
        <v>14</v>
      </c>
      <c r="E640" s="35">
        <v>27.95</v>
      </c>
      <c r="F640" s="36">
        <v>28.7</v>
      </c>
      <c r="G640" s="79">
        <v>802</v>
      </c>
      <c r="H640" s="36">
        <f t="shared" ref="H640:H671" si="15">G640-I640</f>
        <v>321</v>
      </c>
      <c r="I640" s="79">
        <v>481</v>
      </c>
    </row>
    <row r="641" s="5" customFormat="1" ht="22" customHeight="1" spans="1:9">
      <c r="A641" s="35">
        <v>3</v>
      </c>
      <c r="B641" s="35" t="s">
        <v>535</v>
      </c>
      <c r="C641" s="35" t="s">
        <v>538</v>
      </c>
      <c r="D641" s="35" t="s">
        <v>14</v>
      </c>
      <c r="E641" s="35">
        <v>27.95</v>
      </c>
      <c r="F641" s="36">
        <v>46.5</v>
      </c>
      <c r="G641" s="79">
        <v>1300</v>
      </c>
      <c r="H641" s="36">
        <f t="shared" si="15"/>
        <v>520</v>
      </c>
      <c r="I641" s="79">
        <v>780</v>
      </c>
    </row>
    <row r="642" s="5" customFormat="1" ht="22" customHeight="1" spans="1:9">
      <c r="A642" s="35">
        <v>4</v>
      </c>
      <c r="B642" s="35" t="s">
        <v>535</v>
      </c>
      <c r="C642" s="35" t="s">
        <v>539</v>
      </c>
      <c r="D642" s="35" t="s">
        <v>14</v>
      </c>
      <c r="E642" s="35">
        <v>25</v>
      </c>
      <c r="F642" s="36">
        <v>63</v>
      </c>
      <c r="G642" s="79">
        <v>1575</v>
      </c>
      <c r="H642" s="36">
        <f t="shared" si="15"/>
        <v>473</v>
      </c>
      <c r="I642" s="79">
        <v>1102</v>
      </c>
    </row>
    <row r="643" s="5" customFormat="1" ht="22" customHeight="1" spans="1:9">
      <c r="A643" s="35">
        <v>5</v>
      </c>
      <c r="B643" s="35" t="s">
        <v>535</v>
      </c>
      <c r="C643" s="35" t="s">
        <v>540</v>
      </c>
      <c r="D643" s="35" t="s">
        <v>14</v>
      </c>
      <c r="E643" s="35">
        <v>27.95</v>
      </c>
      <c r="F643" s="36">
        <v>22.5</v>
      </c>
      <c r="G643" s="79">
        <v>629</v>
      </c>
      <c r="H643" s="36">
        <f t="shared" si="15"/>
        <v>252</v>
      </c>
      <c r="I643" s="79">
        <v>377</v>
      </c>
    </row>
    <row r="644" s="5" customFormat="1" ht="22" customHeight="1" spans="1:9">
      <c r="A644" s="35">
        <v>6</v>
      </c>
      <c r="B644" s="35" t="s">
        <v>535</v>
      </c>
      <c r="C644" s="35" t="s">
        <v>541</v>
      </c>
      <c r="D644" s="35" t="s">
        <v>14</v>
      </c>
      <c r="E644" s="35">
        <v>27.95</v>
      </c>
      <c r="F644" s="36">
        <v>20.8</v>
      </c>
      <c r="G644" s="79">
        <v>581</v>
      </c>
      <c r="H644" s="36">
        <f t="shared" si="15"/>
        <v>232</v>
      </c>
      <c r="I644" s="79">
        <v>349</v>
      </c>
    </row>
    <row r="645" s="5" customFormat="1" ht="22" customHeight="1" spans="1:9">
      <c r="A645" s="35">
        <v>7</v>
      </c>
      <c r="B645" s="35" t="s">
        <v>535</v>
      </c>
      <c r="C645" s="35" t="s">
        <v>542</v>
      </c>
      <c r="D645" s="35" t="s">
        <v>14</v>
      </c>
      <c r="E645" s="35">
        <v>27.95</v>
      </c>
      <c r="F645" s="36">
        <v>19.5</v>
      </c>
      <c r="G645" s="79">
        <v>545</v>
      </c>
      <c r="H645" s="36">
        <f t="shared" si="15"/>
        <v>218</v>
      </c>
      <c r="I645" s="79">
        <v>327</v>
      </c>
    </row>
    <row r="646" s="5" customFormat="1" ht="22" customHeight="1" spans="1:9">
      <c r="A646" s="35">
        <v>8</v>
      </c>
      <c r="B646" s="35" t="s">
        <v>535</v>
      </c>
      <c r="C646" s="35" t="s">
        <v>543</v>
      </c>
      <c r="D646" s="35" t="s">
        <v>14</v>
      </c>
      <c r="E646" s="35">
        <v>27.95</v>
      </c>
      <c r="F646" s="36">
        <v>18.5</v>
      </c>
      <c r="G646" s="79">
        <v>517</v>
      </c>
      <c r="H646" s="36">
        <f t="shared" si="15"/>
        <v>207</v>
      </c>
      <c r="I646" s="79">
        <v>310</v>
      </c>
    </row>
    <row r="647" s="5" customFormat="1" ht="22" customHeight="1" spans="1:9">
      <c r="A647" s="35">
        <v>9</v>
      </c>
      <c r="B647" s="35" t="s">
        <v>535</v>
      </c>
      <c r="C647" s="35" t="s">
        <v>544</v>
      </c>
      <c r="D647" s="35" t="s">
        <v>14</v>
      </c>
      <c r="E647" s="35">
        <v>25</v>
      </c>
      <c r="F647" s="36">
        <v>66.81</v>
      </c>
      <c r="G647" s="79">
        <v>1670</v>
      </c>
      <c r="H647" s="36">
        <f t="shared" si="15"/>
        <v>501</v>
      </c>
      <c r="I647" s="79">
        <v>1169</v>
      </c>
    </row>
    <row r="648" s="5" customFormat="1" ht="22" customHeight="1" spans="1:9">
      <c r="A648" s="35">
        <v>10</v>
      </c>
      <c r="B648" s="35" t="s">
        <v>535</v>
      </c>
      <c r="C648" s="36" t="s">
        <v>545</v>
      </c>
      <c r="D648" s="35" t="s">
        <v>14</v>
      </c>
      <c r="E648" s="35">
        <v>27.95</v>
      </c>
      <c r="F648" s="36">
        <v>32</v>
      </c>
      <c r="G648" s="84">
        <v>894</v>
      </c>
      <c r="H648" s="36">
        <f t="shared" si="15"/>
        <v>358</v>
      </c>
      <c r="I648" s="84">
        <v>536</v>
      </c>
    </row>
    <row r="649" s="5" customFormat="1" ht="22" customHeight="1" spans="1:9">
      <c r="A649" s="35">
        <v>11</v>
      </c>
      <c r="B649" s="35" t="s">
        <v>535</v>
      </c>
      <c r="C649" s="36" t="s">
        <v>546</v>
      </c>
      <c r="D649" s="35" t="s">
        <v>14</v>
      </c>
      <c r="E649" s="35">
        <v>25</v>
      </c>
      <c r="F649" s="36">
        <v>62</v>
      </c>
      <c r="G649" s="84">
        <v>1550</v>
      </c>
      <c r="H649" s="36">
        <f t="shared" si="15"/>
        <v>465</v>
      </c>
      <c r="I649" s="84">
        <v>1085</v>
      </c>
    </row>
    <row r="650" s="5" customFormat="1" ht="22" customHeight="1" spans="1:9">
      <c r="A650" s="35">
        <v>12</v>
      </c>
      <c r="B650" s="35" t="s">
        <v>535</v>
      </c>
      <c r="C650" s="36" t="s">
        <v>547</v>
      </c>
      <c r="D650" s="35" t="s">
        <v>14</v>
      </c>
      <c r="E650" s="35">
        <v>27.95</v>
      </c>
      <c r="F650" s="36">
        <v>1.9</v>
      </c>
      <c r="G650" s="84">
        <v>53</v>
      </c>
      <c r="H650" s="36">
        <f t="shared" si="15"/>
        <v>21</v>
      </c>
      <c r="I650" s="84">
        <v>32</v>
      </c>
    </row>
    <row r="651" s="5" customFormat="1" ht="22" customHeight="1" spans="1:9">
      <c r="A651" s="35">
        <v>13</v>
      </c>
      <c r="B651" s="35" t="s">
        <v>535</v>
      </c>
      <c r="C651" s="36" t="s">
        <v>548</v>
      </c>
      <c r="D651" s="35" t="s">
        <v>14</v>
      </c>
      <c r="E651" s="35">
        <v>27.95</v>
      </c>
      <c r="F651" s="36">
        <v>3.2</v>
      </c>
      <c r="G651" s="84">
        <v>89</v>
      </c>
      <c r="H651" s="36">
        <f t="shared" si="15"/>
        <v>36</v>
      </c>
      <c r="I651" s="84">
        <v>53</v>
      </c>
    </row>
    <row r="652" s="5" customFormat="1" ht="22" customHeight="1" spans="1:9">
      <c r="A652" s="35">
        <v>14</v>
      </c>
      <c r="B652" s="35" t="s">
        <v>535</v>
      </c>
      <c r="C652" s="36" t="s">
        <v>549</v>
      </c>
      <c r="D652" s="35" t="s">
        <v>14</v>
      </c>
      <c r="E652" s="35">
        <v>27.95</v>
      </c>
      <c r="F652" s="36">
        <v>7.5</v>
      </c>
      <c r="G652" s="84">
        <v>210</v>
      </c>
      <c r="H652" s="36">
        <f t="shared" si="15"/>
        <v>84</v>
      </c>
      <c r="I652" s="84">
        <v>126</v>
      </c>
    </row>
    <row r="653" s="5" customFormat="1" ht="22" customHeight="1" spans="1:9">
      <c r="A653" s="35">
        <v>15</v>
      </c>
      <c r="B653" s="35" t="s">
        <v>535</v>
      </c>
      <c r="C653" s="36" t="s">
        <v>550</v>
      </c>
      <c r="D653" s="35" t="s">
        <v>14</v>
      </c>
      <c r="E653" s="35">
        <v>27.95</v>
      </c>
      <c r="F653" s="36">
        <v>3.8</v>
      </c>
      <c r="G653" s="84">
        <v>106</v>
      </c>
      <c r="H653" s="36">
        <f t="shared" si="15"/>
        <v>42</v>
      </c>
      <c r="I653" s="84">
        <v>64</v>
      </c>
    </row>
    <row r="654" s="5" customFormat="1" ht="22" customHeight="1" spans="1:9">
      <c r="A654" s="35">
        <v>16</v>
      </c>
      <c r="B654" s="35" t="s">
        <v>535</v>
      </c>
      <c r="C654" s="36" t="s">
        <v>551</v>
      </c>
      <c r="D654" s="35" t="s">
        <v>14</v>
      </c>
      <c r="E654" s="35">
        <v>27.95</v>
      </c>
      <c r="F654" s="36">
        <v>8.15</v>
      </c>
      <c r="G654" s="84">
        <v>228</v>
      </c>
      <c r="H654" s="36">
        <f t="shared" si="15"/>
        <v>91</v>
      </c>
      <c r="I654" s="84">
        <v>137</v>
      </c>
    </row>
    <row r="655" s="5" customFormat="1" ht="22" customHeight="1" spans="1:9">
      <c r="A655" s="35">
        <v>17</v>
      </c>
      <c r="B655" s="35" t="s">
        <v>535</v>
      </c>
      <c r="C655" s="36" t="s">
        <v>552</v>
      </c>
      <c r="D655" s="35" t="s">
        <v>14</v>
      </c>
      <c r="E655" s="35">
        <v>27.95</v>
      </c>
      <c r="F655" s="36">
        <v>2</v>
      </c>
      <c r="G655" s="84">
        <v>56</v>
      </c>
      <c r="H655" s="36">
        <f t="shared" si="15"/>
        <v>22</v>
      </c>
      <c r="I655" s="84">
        <v>34</v>
      </c>
    </row>
    <row r="656" s="5" customFormat="1" ht="22" customHeight="1" spans="1:9">
      <c r="A656" s="35">
        <v>18</v>
      </c>
      <c r="B656" s="35" t="s">
        <v>535</v>
      </c>
      <c r="C656" s="85" t="s">
        <v>553</v>
      </c>
      <c r="D656" s="35" t="s">
        <v>14</v>
      </c>
      <c r="E656" s="35">
        <v>27.95</v>
      </c>
      <c r="F656" s="36">
        <v>24.4</v>
      </c>
      <c r="G656" s="84">
        <v>682</v>
      </c>
      <c r="H656" s="36">
        <f t="shared" si="15"/>
        <v>273</v>
      </c>
      <c r="I656" s="84">
        <v>409</v>
      </c>
    </row>
    <row r="657" s="5" customFormat="1" ht="22" customHeight="1" spans="1:9">
      <c r="A657" s="35">
        <v>19</v>
      </c>
      <c r="B657" s="35" t="s">
        <v>535</v>
      </c>
      <c r="C657" s="85" t="s">
        <v>554</v>
      </c>
      <c r="D657" s="35" t="s">
        <v>14</v>
      </c>
      <c r="E657" s="35">
        <v>27.95</v>
      </c>
      <c r="F657" s="36">
        <v>5</v>
      </c>
      <c r="G657" s="84">
        <v>140</v>
      </c>
      <c r="H657" s="36">
        <f t="shared" si="15"/>
        <v>56</v>
      </c>
      <c r="I657" s="84">
        <v>84</v>
      </c>
    </row>
    <row r="658" s="5" customFormat="1" ht="22" customHeight="1" spans="1:9">
      <c r="A658" s="35">
        <v>20</v>
      </c>
      <c r="B658" s="35" t="s">
        <v>535</v>
      </c>
      <c r="C658" s="36" t="s">
        <v>555</v>
      </c>
      <c r="D658" s="35" t="s">
        <v>14</v>
      </c>
      <c r="E658" s="35">
        <v>27.95</v>
      </c>
      <c r="F658" s="36">
        <v>40</v>
      </c>
      <c r="G658" s="79">
        <v>1118</v>
      </c>
      <c r="H658" s="36">
        <f t="shared" si="15"/>
        <v>447</v>
      </c>
      <c r="I658" s="79">
        <v>671</v>
      </c>
    </row>
    <row r="659" s="5" customFormat="1" ht="22" customHeight="1" spans="1:9">
      <c r="A659" s="35">
        <v>21</v>
      </c>
      <c r="B659" s="35" t="s">
        <v>535</v>
      </c>
      <c r="C659" s="36" t="s">
        <v>556</v>
      </c>
      <c r="D659" s="35" t="s">
        <v>14</v>
      </c>
      <c r="E659" s="35">
        <v>25</v>
      </c>
      <c r="F659" s="36">
        <v>53</v>
      </c>
      <c r="G659" s="79">
        <v>1325</v>
      </c>
      <c r="H659" s="36">
        <f t="shared" si="15"/>
        <v>398</v>
      </c>
      <c r="I659" s="79">
        <v>927</v>
      </c>
    </row>
    <row r="660" s="5" customFormat="1" ht="22" customHeight="1" spans="1:9">
      <c r="A660" s="35">
        <v>22</v>
      </c>
      <c r="B660" s="35" t="s">
        <v>535</v>
      </c>
      <c r="C660" s="36" t="s">
        <v>557</v>
      </c>
      <c r="D660" s="35" t="s">
        <v>14</v>
      </c>
      <c r="E660" s="35">
        <v>25</v>
      </c>
      <c r="F660" s="36">
        <v>56</v>
      </c>
      <c r="G660" s="79">
        <v>1400</v>
      </c>
      <c r="H660" s="36">
        <f t="shared" si="15"/>
        <v>420</v>
      </c>
      <c r="I660" s="79">
        <v>980</v>
      </c>
    </row>
    <row r="661" s="5" customFormat="1" ht="22" customHeight="1" spans="1:9">
      <c r="A661" s="35">
        <v>23</v>
      </c>
      <c r="B661" s="35" t="s">
        <v>535</v>
      </c>
      <c r="C661" s="36" t="s">
        <v>558</v>
      </c>
      <c r="D661" s="35" t="s">
        <v>14</v>
      </c>
      <c r="E661" s="35">
        <v>27.95</v>
      </c>
      <c r="F661" s="36">
        <v>47</v>
      </c>
      <c r="G661" s="79">
        <v>1314</v>
      </c>
      <c r="H661" s="36">
        <f t="shared" si="15"/>
        <v>526</v>
      </c>
      <c r="I661" s="79">
        <v>788</v>
      </c>
    </row>
    <row r="662" s="5" customFormat="1" ht="22" customHeight="1" spans="1:9">
      <c r="A662" s="35">
        <v>24</v>
      </c>
      <c r="B662" s="35" t="s">
        <v>535</v>
      </c>
      <c r="C662" s="36" t="s">
        <v>559</v>
      </c>
      <c r="D662" s="35" t="s">
        <v>14</v>
      </c>
      <c r="E662" s="35">
        <v>25</v>
      </c>
      <c r="F662" s="36">
        <v>63</v>
      </c>
      <c r="G662" s="79">
        <v>1575</v>
      </c>
      <c r="H662" s="36">
        <f t="shared" si="15"/>
        <v>473</v>
      </c>
      <c r="I662" s="79">
        <v>1102</v>
      </c>
    </row>
    <row r="663" s="5" customFormat="1" ht="22" customHeight="1" spans="1:9">
      <c r="A663" s="35">
        <v>25</v>
      </c>
      <c r="B663" s="35" t="s">
        <v>535</v>
      </c>
      <c r="C663" s="36" t="s">
        <v>560</v>
      </c>
      <c r="D663" s="35" t="s">
        <v>14</v>
      </c>
      <c r="E663" s="35">
        <v>25</v>
      </c>
      <c r="F663" s="36">
        <v>85</v>
      </c>
      <c r="G663" s="79">
        <v>2125</v>
      </c>
      <c r="H663" s="36">
        <f t="shared" si="15"/>
        <v>637</v>
      </c>
      <c r="I663" s="79">
        <v>1488</v>
      </c>
    </row>
    <row r="664" s="5" customFormat="1" ht="22" customHeight="1" spans="1:9">
      <c r="A664" s="35">
        <v>26</v>
      </c>
      <c r="B664" s="35" t="s">
        <v>535</v>
      </c>
      <c r="C664" s="36" t="s">
        <v>561</v>
      </c>
      <c r="D664" s="35" t="s">
        <v>14</v>
      </c>
      <c r="E664" s="35">
        <v>25</v>
      </c>
      <c r="F664" s="36">
        <v>75</v>
      </c>
      <c r="G664" s="79">
        <v>1875</v>
      </c>
      <c r="H664" s="36">
        <f t="shared" si="15"/>
        <v>562</v>
      </c>
      <c r="I664" s="79">
        <v>1313</v>
      </c>
    </row>
    <row r="665" s="5" customFormat="1" ht="22" customHeight="1" spans="1:9">
      <c r="A665" s="35">
        <v>27</v>
      </c>
      <c r="B665" s="35" t="s">
        <v>535</v>
      </c>
      <c r="C665" s="36" t="s">
        <v>562</v>
      </c>
      <c r="D665" s="35" t="s">
        <v>14</v>
      </c>
      <c r="E665" s="35">
        <v>27.95</v>
      </c>
      <c r="F665" s="36">
        <v>6</v>
      </c>
      <c r="G665" s="84">
        <v>168</v>
      </c>
      <c r="H665" s="36">
        <f t="shared" si="15"/>
        <v>67</v>
      </c>
      <c r="I665" s="84">
        <v>101</v>
      </c>
    </row>
    <row r="666" s="5" customFormat="1" ht="22" customHeight="1" spans="1:9">
      <c r="A666" s="35">
        <v>28</v>
      </c>
      <c r="B666" s="35" t="s">
        <v>535</v>
      </c>
      <c r="C666" s="36" t="s">
        <v>563</v>
      </c>
      <c r="D666" s="35" t="s">
        <v>14</v>
      </c>
      <c r="E666" s="35">
        <v>27.95</v>
      </c>
      <c r="F666" s="36">
        <v>3</v>
      </c>
      <c r="G666" s="84">
        <v>84</v>
      </c>
      <c r="H666" s="36">
        <f t="shared" si="15"/>
        <v>34</v>
      </c>
      <c r="I666" s="84">
        <v>50</v>
      </c>
    </row>
    <row r="667" s="5" customFormat="1" ht="22" customHeight="1" spans="1:9">
      <c r="A667" s="35">
        <v>29</v>
      </c>
      <c r="B667" s="35" t="s">
        <v>535</v>
      </c>
      <c r="C667" s="36" t="s">
        <v>564</v>
      </c>
      <c r="D667" s="35" t="s">
        <v>14</v>
      </c>
      <c r="E667" s="35">
        <v>27.95</v>
      </c>
      <c r="F667" s="36">
        <v>4.5</v>
      </c>
      <c r="G667" s="84">
        <v>126</v>
      </c>
      <c r="H667" s="36">
        <f t="shared" si="15"/>
        <v>50</v>
      </c>
      <c r="I667" s="84">
        <v>76</v>
      </c>
    </row>
    <row r="668" s="5" customFormat="1" ht="22" customHeight="1" spans="1:9">
      <c r="A668" s="35">
        <v>30</v>
      </c>
      <c r="B668" s="35" t="s">
        <v>535</v>
      </c>
      <c r="C668" s="36" t="s">
        <v>565</v>
      </c>
      <c r="D668" s="35" t="s">
        <v>14</v>
      </c>
      <c r="E668" s="35">
        <v>27.95</v>
      </c>
      <c r="F668" s="36">
        <v>1.5</v>
      </c>
      <c r="G668" s="84">
        <v>42</v>
      </c>
      <c r="H668" s="36">
        <f t="shared" si="15"/>
        <v>17</v>
      </c>
      <c r="I668" s="84">
        <v>25</v>
      </c>
    </row>
    <row r="669" s="5" customFormat="1" ht="22" customHeight="1" spans="1:9">
      <c r="A669" s="35">
        <v>31</v>
      </c>
      <c r="B669" s="35" t="s">
        <v>535</v>
      </c>
      <c r="C669" s="36" t="s">
        <v>566</v>
      </c>
      <c r="D669" s="35" t="s">
        <v>14</v>
      </c>
      <c r="E669" s="35">
        <v>27.95</v>
      </c>
      <c r="F669" s="36">
        <v>6</v>
      </c>
      <c r="G669" s="84">
        <v>168</v>
      </c>
      <c r="H669" s="36">
        <f t="shared" si="15"/>
        <v>67</v>
      </c>
      <c r="I669" s="84">
        <v>101</v>
      </c>
    </row>
    <row r="670" s="5" customFormat="1" ht="22" customHeight="1" spans="1:9">
      <c r="A670" s="35">
        <v>32</v>
      </c>
      <c r="B670" s="35" t="s">
        <v>535</v>
      </c>
      <c r="C670" s="36" t="s">
        <v>567</v>
      </c>
      <c r="D670" s="35" t="s">
        <v>14</v>
      </c>
      <c r="E670" s="35">
        <v>27.95</v>
      </c>
      <c r="F670" s="36">
        <v>7.4</v>
      </c>
      <c r="G670" s="84">
        <v>207</v>
      </c>
      <c r="H670" s="36">
        <f t="shared" si="15"/>
        <v>83</v>
      </c>
      <c r="I670" s="84">
        <v>124</v>
      </c>
    </row>
    <row r="671" s="5" customFormat="1" ht="22" customHeight="1" spans="1:9">
      <c r="A671" s="35">
        <v>33</v>
      </c>
      <c r="B671" s="35" t="s">
        <v>535</v>
      </c>
      <c r="C671" s="36" t="s">
        <v>568</v>
      </c>
      <c r="D671" s="35" t="s">
        <v>14</v>
      </c>
      <c r="E671" s="35">
        <v>27.95</v>
      </c>
      <c r="F671" s="36">
        <v>26.5</v>
      </c>
      <c r="G671" s="84">
        <v>741</v>
      </c>
      <c r="H671" s="36">
        <f t="shared" si="15"/>
        <v>296</v>
      </c>
      <c r="I671" s="84">
        <v>445</v>
      </c>
    </row>
    <row r="672" s="5" customFormat="1" ht="22" customHeight="1" spans="1:9">
      <c r="A672" s="35">
        <v>34</v>
      </c>
      <c r="B672" s="35" t="s">
        <v>535</v>
      </c>
      <c r="C672" s="36" t="s">
        <v>569</v>
      </c>
      <c r="D672" s="35" t="s">
        <v>14</v>
      </c>
      <c r="E672" s="35">
        <v>27.95</v>
      </c>
      <c r="F672" s="36">
        <v>27.27</v>
      </c>
      <c r="G672" s="84">
        <v>762</v>
      </c>
      <c r="H672" s="36">
        <f t="shared" ref="H672:H699" si="16">G672-I672</f>
        <v>305</v>
      </c>
      <c r="I672" s="84">
        <v>457</v>
      </c>
    </row>
    <row r="673" s="5" customFormat="1" ht="22" customHeight="1" spans="1:9">
      <c r="A673" s="35">
        <v>35</v>
      </c>
      <c r="B673" s="35" t="s">
        <v>535</v>
      </c>
      <c r="C673" s="36" t="s">
        <v>570</v>
      </c>
      <c r="D673" s="35" t="s">
        <v>14</v>
      </c>
      <c r="E673" s="35">
        <v>27.95</v>
      </c>
      <c r="F673" s="36">
        <v>25.36</v>
      </c>
      <c r="G673" s="84">
        <v>709</v>
      </c>
      <c r="H673" s="36">
        <f t="shared" si="16"/>
        <v>284</v>
      </c>
      <c r="I673" s="84">
        <v>425</v>
      </c>
    </row>
    <row r="674" s="5" customFormat="1" ht="22" customHeight="1" spans="1:9">
      <c r="A674" s="35">
        <v>36</v>
      </c>
      <c r="B674" s="35" t="s">
        <v>535</v>
      </c>
      <c r="C674" s="36" t="s">
        <v>571</v>
      </c>
      <c r="D674" s="35" t="s">
        <v>14</v>
      </c>
      <c r="E674" s="35">
        <v>27.95</v>
      </c>
      <c r="F674" s="36">
        <v>28</v>
      </c>
      <c r="G674" s="79">
        <v>783</v>
      </c>
      <c r="H674" s="36">
        <f t="shared" si="16"/>
        <v>313</v>
      </c>
      <c r="I674" s="79">
        <v>470</v>
      </c>
    </row>
    <row r="675" s="5" customFormat="1" ht="22" customHeight="1" spans="1:9">
      <c r="A675" s="35">
        <v>37</v>
      </c>
      <c r="B675" s="35" t="s">
        <v>535</v>
      </c>
      <c r="C675" s="36" t="s">
        <v>572</v>
      </c>
      <c r="D675" s="35" t="s">
        <v>14</v>
      </c>
      <c r="E675" s="35">
        <v>27.95</v>
      </c>
      <c r="F675" s="36">
        <v>23</v>
      </c>
      <c r="G675" s="79">
        <v>643</v>
      </c>
      <c r="H675" s="36">
        <f t="shared" si="16"/>
        <v>257</v>
      </c>
      <c r="I675" s="79">
        <v>386</v>
      </c>
    </row>
    <row r="676" s="5" customFormat="1" ht="22" customHeight="1" spans="1:9">
      <c r="A676" s="35">
        <v>38</v>
      </c>
      <c r="B676" s="35" t="s">
        <v>535</v>
      </c>
      <c r="C676" s="36" t="s">
        <v>573</v>
      </c>
      <c r="D676" s="35" t="s">
        <v>14</v>
      </c>
      <c r="E676" s="35">
        <v>27.95</v>
      </c>
      <c r="F676" s="36">
        <v>15</v>
      </c>
      <c r="G676" s="79">
        <v>419</v>
      </c>
      <c r="H676" s="36">
        <f t="shared" si="16"/>
        <v>168</v>
      </c>
      <c r="I676" s="79">
        <v>251</v>
      </c>
    </row>
    <row r="677" s="5" customFormat="1" ht="22" customHeight="1" spans="1:9">
      <c r="A677" s="35">
        <v>39</v>
      </c>
      <c r="B677" s="35" t="s">
        <v>535</v>
      </c>
      <c r="C677" s="36" t="s">
        <v>574</v>
      </c>
      <c r="D677" s="35" t="s">
        <v>14</v>
      </c>
      <c r="E677" s="35">
        <v>27.95</v>
      </c>
      <c r="F677" s="36">
        <v>32</v>
      </c>
      <c r="G677" s="79">
        <v>894</v>
      </c>
      <c r="H677" s="36">
        <f t="shared" si="16"/>
        <v>358</v>
      </c>
      <c r="I677" s="79">
        <v>536</v>
      </c>
    </row>
    <row r="678" s="5" customFormat="1" ht="22" customHeight="1" spans="1:9">
      <c r="A678" s="35">
        <v>40</v>
      </c>
      <c r="B678" s="35" t="s">
        <v>535</v>
      </c>
      <c r="C678" s="36" t="s">
        <v>575</v>
      </c>
      <c r="D678" s="35" t="s">
        <v>14</v>
      </c>
      <c r="E678" s="35">
        <v>27.95</v>
      </c>
      <c r="F678" s="36">
        <v>9</v>
      </c>
      <c r="G678" s="79">
        <v>252</v>
      </c>
      <c r="H678" s="36">
        <f t="shared" si="16"/>
        <v>101</v>
      </c>
      <c r="I678" s="79">
        <v>151</v>
      </c>
    </row>
    <row r="679" s="5" customFormat="1" ht="22" customHeight="1" spans="1:9">
      <c r="A679" s="35">
        <v>41</v>
      </c>
      <c r="B679" s="35" t="s">
        <v>535</v>
      </c>
      <c r="C679" s="36" t="s">
        <v>576</v>
      </c>
      <c r="D679" s="35" t="s">
        <v>14</v>
      </c>
      <c r="E679" s="35">
        <v>27.95</v>
      </c>
      <c r="F679" s="36">
        <v>9</v>
      </c>
      <c r="G679" s="79">
        <v>252</v>
      </c>
      <c r="H679" s="36">
        <f t="shared" si="16"/>
        <v>101</v>
      </c>
      <c r="I679" s="79">
        <v>151</v>
      </c>
    </row>
    <row r="680" s="5" customFormat="1" ht="22" customHeight="1" spans="1:9">
      <c r="A680" s="35">
        <v>42</v>
      </c>
      <c r="B680" s="35" t="s">
        <v>535</v>
      </c>
      <c r="C680" s="35" t="s">
        <v>577</v>
      </c>
      <c r="D680" s="35" t="s">
        <v>14</v>
      </c>
      <c r="E680" s="35">
        <v>27.95</v>
      </c>
      <c r="F680" s="36">
        <v>24</v>
      </c>
      <c r="G680" s="79">
        <v>671</v>
      </c>
      <c r="H680" s="36">
        <f t="shared" si="16"/>
        <v>268</v>
      </c>
      <c r="I680" s="79">
        <v>403</v>
      </c>
    </row>
    <row r="681" s="5" customFormat="1" ht="22" customHeight="1" spans="1:9">
      <c r="A681" s="35">
        <v>43</v>
      </c>
      <c r="B681" s="35" t="s">
        <v>535</v>
      </c>
      <c r="C681" s="36" t="s">
        <v>578</v>
      </c>
      <c r="D681" s="35" t="s">
        <v>14</v>
      </c>
      <c r="E681" s="35">
        <v>27.95</v>
      </c>
      <c r="F681" s="36">
        <v>22.5</v>
      </c>
      <c r="G681" s="79">
        <v>629</v>
      </c>
      <c r="H681" s="36">
        <f t="shared" si="16"/>
        <v>252</v>
      </c>
      <c r="I681" s="79">
        <v>377</v>
      </c>
    </row>
    <row r="682" s="5" customFormat="1" ht="22" customHeight="1" spans="1:9">
      <c r="A682" s="35">
        <v>44</v>
      </c>
      <c r="B682" s="35" t="s">
        <v>535</v>
      </c>
      <c r="C682" s="36" t="s">
        <v>579</v>
      </c>
      <c r="D682" s="35" t="s">
        <v>14</v>
      </c>
      <c r="E682" s="35">
        <v>27.95</v>
      </c>
      <c r="F682" s="36">
        <v>18</v>
      </c>
      <c r="G682" s="79">
        <v>503</v>
      </c>
      <c r="H682" s="36">
        <f t="shared" si="16"/>
        <v>201</v>
      </c>
      <c r="I682" s="79">
        <v>302</v>
      </c>
    </row>
    <row r="683" s="5" customFormat="1" ht="22" customHeight="1" spans="1:9">
      <c r="A683" s="35">
        <v>45</v>
      </c>
      <c r="B683" s="35" t="s">
        <v>535</v>
      </c>
      <c r="C683" s="36" t="s">
        <v>580</v>
      </c>
      <c r="D683" s="35" t="s">
        <v>14</v>
      </c>
      <c r="E683" s="35">
        <v>27.95</v>
      </c>
      <c r="F683" s="36">
        <v>27</v>
      </c>
      <c r="G683" s="79">
        <v>755</v>
      </c>
      <c r="H683" s="36">
        <f t="shared" si="16"/>
        <v>302</v>
      </c>
      <c r="I683" s="79">
        <v>453</v>
      </c>
    </row>
    <row r="684" s="5" customFormat="1" ht="22" customHeight="1" spans="1:9">
      <c r="A684" s="35">
        <v>46</v>
      </c>
      <c r="B684" s="35" t="s">
        <v>535</v>
      </c>
      <c r="C684" s="36" t="s">
        <v>581</v>
      </c>
      <c r="D684" s="35" t="s">
        <v>14</v>
      </c>
      <c r="E684" s="35">
        <v>25</v>
      </c>
      <c r="F684" s="36">
        <v>88.2</v>
      </c>
      <c r="G684" s="79">
        <v>2205</v>
      </c>
      <c r="H684" s="36">
        <f t="shared" si="16"/>
        <v>661</v>
      </c>
      <c r="I684" s="79">
        <v>1544</v>
      </c>
    </row>
    <row r="685" s="5" customFormat="1" ht="22" customHeight="1" spans="1:9">
      <c r="A685" s="35">
        <v>47</v>
      </c>
      <c r="B685" s="35" t="s">
        <v>535</v>
      </c>
      <c r="C685" s="36" t="s">
        <v>582</v>
      </c>
      <c r="D685" s="35" t="s">
        <v>14</v>
      </c>
      <c r="E685" s="35">
        <v>25</v>
      </c>
      <c r="F685" s="36">
        <v>80</v>
      </c>
      <c r="G685" s="79">
        <v>2000</v>
      </c>
      <c r="H685" s="36">
        <f t="shared" si="16"/>
        <v>600</v>
      </c>
      <c r="I685" s="79">
        <v>1400</v>
      </c>
    </row>
    <row r="686" s="5" customFormat="1" ht="22" customHeight="1" spans="1:9">
      <c r="A686" s="35">
        <v>48</v>
      </c>
      <c r="B686" s="35" t="s">
        <v>535</v>
      </c>
      <c r="C686" s="35" t="s">
        <v>583</v>
      </c>
      <c r="D686" s="35" t="s">
        <v>14</v>
      </c>
      <c r="E686" s="35">
        <v>27.95</v>
      </c>
      <c r="F686" s="36">
        <v>16.17</v>
      </c>
      <c r="G686" s="84">
        <v>452</v>
      </c>
      <c r="H686" s="36">
        <f t="shared" si="16"/>
        <v>181</v>
      </c>
      <c r="I686" s="84">
        <v>271</v>
      </c>
    </row>
    <row r="687" s="5" customFormat="1" ht="22" customHeight="1" spans="1:9">
      <c r="A687" s="35">
        <v>49</v>
      </c>
      <c r="B687" s="35" t="s">
        <v>535</v>
      </c>
      <c r="C687" s="36" t="s">
        <v>584</v>
      </c>
      <c r="D687" s="35" t="s">
        <v>14</v>
      </c>
      <c r="E687" s="35">
        <v>27.95</v>
      </c>
      <c r="F687" s="36">
        <v>4.76</v>
      </c>
      <c r="G687" s="84">
        <v>133</v>
      </c>
      <c r="H687" s="36">
        <f t="shared" si="16"/>
        <v>53</v>
      </c>
      <c r="I687" s="84">
        <v>80</v>
      </c>
    </row>
    <row r="688" s="5" customFormat="1" ht="22" customHeight="1" spans="1:9">
      <c r="A688" s="35">
        <v>50</v>
      </c>
      <c r="B688" s="35" t="s">
        <v>535</v>
      </c>
      <c r="C688" s="35" t="s">
        <v>585</v>
      </c>
      <c r="D688" s="35" t="s">
        <v>14</v>
      </c>
      <c r="E688" s="35">
        <v>27.95</v>
      </c>
      <c r="F688" s="36">
        <v>6.13</v>
      </c>
      <c r="G688" s="84">
        <v>171</v>
      </c>
      <c r="H688" s="36">
        <f t="shared" si="16"/>
        <v>68</v>
      </c>
      <c r="I688" s="84">
        <v>103</v>
      </c>
    </row>
    <row r="689" s="5" customFormat="1" ht="22" customHeight="1" spans="1:9">
      <c r="A689" s="35">
        <v>51</v>
      </c>
      <c r="B689" s="35" t="s">
        <v>535</v>
      </c>
      <c r="C689" s="36" t="s">
        <v>586</v>
      </c>
      <c r="D689" s="35" t="s">
        <v>14</v>
      </c>
      <c r="E689" s="35">
        <v>27.95</v>
      </c>
      <c r="F689" s="36">
        <v>1.5</v>
      </c>
      <c r="G689" s="84">
        <v>42</v>
      </c>
      <c r="H689" s="36">
        <f t="shared" si="16"/>
        <v>17</v>
      </c>
      <c r="I689" s="84">
        <v>25</v>
      </c>
    </row>
    <row r="690" s="5" customFormat="1" ht="22" customHeight="1" spans="1:9">
      <c r="A690" s="35">
        <v>52</v>
      </c>
      <c r="B690" s="35" t="s">
        <v>535</v>
      </c>
      <c r="C690" s="36" t="s">
        <v>587</v>
      </c>
      <c r="D690" s="35" t="s">
        <v>14</v>
      </c>
      <c r="E690" s="35">
        <v>27.95</v>
      </c>
      <c r="F690" s="36">
        <v>15.1</v>
      </c>
      <c r="G690" s="84">
        <v>422</v>
      </c>
      <c r="H690" s="36">
        <f t="shared" si="16"/>
        <v>169</v>
      </c>
      <c r="I690" s="84">
        <v>253</v>
      </c>
    </row>
    <row r="691" s="5" customFormat="1" ht="22" customHeight="1" spans="1:9">
      <c r="A691" s="35">
        <v>53</v>
      </c>
      <c r="B691" s="35" t="s">
        <v>535</v>
      </c>
      <c r="C691" s="36" t="s">
        <v>588</v>
      </c>
      <c r="D691" s="35" t="s">
        <v>14</v>
      </c>
      <c r="E691" s="35">
        <v>27.95</v>
      </c>
      <c r="F691" s="36">
        <v>0.8</v>
      </c>
      <c r="G691" s="84">
        <v>22</v>
      </c>
      <c r="H691" s="36">
        <f t="shared" si="16"/>
        <v>9</v>
      </c>
      <c r="I691" s="84">
        <v>13</v>
      </c>
    </row>
    <row r="692" s="5" customFormat="1" ht="22" customHeight="1" spans="1:9">
      <c r="A692" s="35">
        <v>54</v>
      </c>
      <c r="B692" s="35" t="s">
        <v>535</v>
      </c>
      <c r="C692" s="36" t="s">
        <v>589</v>
      </c>
      <c r="D692" s="35" t="s">
        <v>14</v>
      </c>
      <c r="E692" s="35">
        <v>27.95</v>
      </c>
      <c r="F692" s="36">
        <v>6</v>
      </c>
      <c r="G692" s="84">
        <v>168</v>
      </c>
      <c r="H692" s="36">
        <f t="shared" si="16"/>
        <v>67</v>
      </c>
      <c r="I692" s="84">
        <v>101</v>
      </c>
    </row>
    <row r="693" s="5" customFormat="1" ht="22" customHeight="1" spans="1:9">
      <c r="A693" s="35">
        <v>55</v>
      </c>
      <c r="B693" s="35" t="s">
        <v>535</v>
      </c>
      <c r="C693" s="36" t="s">
        <v>590</v>
      </c>
      <c r="D693" s="35" t="s">
        <v>14</v>
      </c>
      <c r="E693" s="35">
        <v>25</v>
      </c>
      <c r="F693" s="36">
        <v>52</v>
      </c>
      <c r="G693" s="84">
        <v>1300</v>
      </c>
      <c r="H693" s="36">
        <f t="shared" si="16"/>
        <v>390</v>
      </c>
      <c r="I693" s="84">
        <v>910</v>
      </c>
    </row>
    <row r="694" s="5" customFormat="1" ht="22" customHeight="1" spans="1:9">
      <c r="A694" s="35">
        <v>56</v>
      </c>
      <c r="B694" s="35" t="s">
        <v>535</v>
      </c>
      <c r="C694" s="36" t="s">
        <v>591</v>
      </c>
      <c r="D694" s="35" t="s">
        <v>14</v>
      </c>
      <c r="E694" s="35">
        <v>27.95</v>
      </c>
      <c r="F694" s="36">
        <v>15.3</v>
      </c>
      <c r="G694" s="84">
        <v>428</v>
      </c>
      <c r="H694" s="36">
        <f t="shared" si="16"/>
        <v>171</v>
      </c>
      <c r="I694" s="84">
        <v>257</v>
      </c>
    </row>
    <row r="695" s="5" customFormat="1" ht="22" customHeight="1" spans="1:9">
      <c r="A695" s="35">
        <v>57</v>
      </c>
      <c r="B695" s="35" t="s">
        <v>535</v>
      </c>
      <c r="C695" s="36" t="s">
        <v>592</v>
      </c>
      <c r="D695" s="35" t="s">
        <v>14</v>
      </c>
      <c r="E695" s="35">
        <v>27.95</v>
      </c>
      <c r="F695" s="36">
        <v>19</v>
      </c>
      <c r="G695" s="84">
        <v>531</v>
      </c>
      <c r="H695" s="36">
        <f t="shared" si="16"/>
        <v>212</v>
      </c>
      <c r="I695" s="84">
        <v>319</v>
      </c>
    </row>
    <row r="696" s="5" customFormat="1" ht="22" customHeight="1" spans="1:9">
      <c r="A696" s="35">
        <v>58</v>
      </c>
      <c r="B696" s="35" t="s">
        <v>535</v>
      </c>
      <c r="C696" s="36" t="s">
        <v>593</v>
      </c>
      <c r="D696" s="35" t="s">
        <v>14</v>
      </c>
      <c r="E696" s="35">
        <v>27.95</v>
      </c>
      <c r="F696" s="86">
        <v>32</v>
      </c>
      <c r="G696" s="36">
        <v>894</v>
      </c>
      <c r="H696" s="36">
        <f t="shared" si="16"/>
        <v>358</v>
      </c>
      <c r="I696" s="84">
        <v>536</v>
      </c>
    </row>
    <row r="697" s="5" customFormat="1" ht="22" customHeight="1" spans="1:9">
      <c r="A697" s="35">
        <v>59</v>
      </c>
      <c r="B697" s="35" t="s">
        <v>535</v>
      </c>
      <c r="C697" s="36" t="s">
        <v>594</v>
      </c>
      <c r="D697" s="35" t="s">
        <v>14</v>
      </c>
      <c r="E697" s="35">
        <v>27.95</v>
      </c>
      <c r="F697" s="86">
        <v>6</v>
      </c>
      <c r="G697" s="36">
        <v>168</v>
      </c>
      <c r="H697" s="36">
        <f t="shared" si="16"/>
        <v>67</v>
      </c>
      <c r="I697" s="84">
        <v>101</v>
      </c>
    </row>
    <row r="698" s="5" customFormat="1" ht="22" customHeight="1" spans="1:9">
      <c r="A698" s="35">
        <v>60</v>
      </c>
      <c r="B698" s="35" t="s">
        <v>535</v>
      </c>
      <c r="C698" s="36" t="s">
        <v>595</v>
      </c>
      <c r="D698" s="35" t="s">
        <v>14</v>
      </c>
      <c r="E698" s="35">
        <v>27.95</v>
      </c>
      <c r="F698" s="86">
        <v>35</v>
      </c>
      <c r="G698" s="36">
        <v>978</v>
      </c>
      <c r="H698" s="36">
        <f t="shared" si="16"/>
        <v>391</v>
      </c>
      <c r="I698" s="84">
        <v>587</v>
      </c>
    </row>
    <row r="699" s="5" customFormat="1" ht="22" customHeight="1" spans="1:9">
      <c r="A699" s="35">
        <v>61</v>
      </c>
      <c r="B699" s="35" t="s">
        <v>535</v>
      </c>
      <c r="C699" s="36" t="s">
        <v>596</v>
      </c>
      <c r="D699" s="35" t="s">
        <v>14</v>
      </c>
      <c r="E699" s="35">
        <v>27.95</v>
      </c>
      <c r="F699" s="12">
        <v>49.15</v>
      </c>
      <c r="G699" s="36">
        <v>1374</v>
      </c>
      <c r="H699" s="36">
        <f t="shared" si="16"/>
        <v>550</v>
      </c>
      <c r="I699" s="84">
        <v>824</v>
      </c>
    </row>
    <row r="700" s="2" customFormat="1" ht="23" customHeight="1" spans="1:9">
      <c r="A700" s="38" t="s">
        <v>42</v>
      </c>
      <c r="B700" s="39"/>
      <c r="C700" s="39"/>
      <c r="D700" s="39"/>
      <c r="E700" s="40"/>
      <c r="F700" s="41">
        <f>SUM(F639:F699)</f>
        <v>1628.4</v>
      </c>
      <c r="G700" s="41">
        <f>SUM(G639:G699)</f>
        <v>43321</v>
      </c>
      <c r="H700" s="41">
        <f>SUM(H639:H699)</f>
        <v>15469</v>
      </c>
      <c r="I700" s="41">
        <f>SUM(I639:I699)</f>
        <v>27852</v>
      </c>
    </row>
    <row r="701" s="12" customFormat="1" ht="19" customHeight="1" spans="1:9">
      <c r="A701" s="35">
        <v>1</v>
      </c>
      <c r="B701" s="35" t="s">
        <v>597</v>
      </c>
      <c r="C701" s="70" t="s">
        <v>598</v>
      </c>
      <c r="D701" s="35" t="s">
        <v>14</v>
      </c>
      <c r="E701" s="35">
        <v>27.95</v>
      </c>
      <c r="F701" s="35">
        <v>13.46</v>
      </c>
      <c r="G701" s="36">
        <v>376</v>
      </c>
      <c r="H701" s="36">
        <f>G701-I701</f>
        <v>150</v>
      </c>
      <c r="I701" s="36">
        <v>226</v>
      </c>
    </row>
    <row r="702" s="12" customFormat="1" ht="19" customHeight="1" spans="1:9">
      <c r="A702" s="35">
        <v>2</v>
      </c>
      <c r="B702" s="35" t="s">
        <v>597</v>
      </c>
      <c r="C702" s="70" t="s">
        <v>599</v>
      </c>
      <c r="D702" s="35" t="s">
        <v>14</v>
      </c>
      <c r="E702" s="35">
        <v>27.95</v>
      </c>
      <c r="F702" s="35">
        <v>39.41</v>
      </c>
      <c r="G702" s="36">
        <v>1102</v>
      </c>
      <c r="H702" s="36">
        <f t="shared" ref="H702:H721" si="17">G702-I702</f>
        <v>441</v>
      </c>
      <c r="I702" s="36">
        <v>661</v>
      </c>
    </row>
    <row r="703" s="12" customFormat="1" ht="19" customHeight="1" spans="1:9">
      <c r="A703" s="35">
        <v>3</v>
      </c>
      <c r="B703" s="35" t="s">
        <v>597</v>
      </c>
      <c r="C703" s="70" t="s">
        <v>600</v>
      </c>
      <c r="D703" s="35" t="s">
        <v>14</v>
      </c>
      <c r="E703" s="35">
        <v>27.95</v>
      </c>
      <c r="F703" s="35">
        <v>48.56</v>
      </c>
      <c r="G703" s="36">
        <v>1357</v>
      </c>
      <c r="H703" s="36">
        <f t="shared" si="17"/>
        <v>543</v>
      </c>
      <c r="I703" s="36">
        <v>814</v>
      </c>
    </row>
    <row r="704" s="12" customFormat="1" ht="19" customHeight="1" spans="1:9">
      <c r="A704" s="35">
        <v>4</v>
      </c>
      <c r="B704" s="35" t="s">
        <v>597</v>
      </c>
      <c r="C704" s="70" t="s">
        <v>601</v>
      </c>
      <c r="D704" s="35" t="s">
        <v>14</v>
      </c>
      <c r="E704" s="35">
        <v>25</v>
      </c>
      <c r="F704" s="35">
        <v>105.61</v>
      </c>
      <c r="G704" s="36">
        <v>2640</v>
      </c>
      <c r="H704" s="36">
        <f t="shared" si="17"/>
        <v>792</v>
      </c>
      <c r="I704" s="36">
        <v>1848</v>
      </c>
    </row>
    <row r="705" s="12" customFormat="1" ht="19" customHeight="1" spans="1:9">
      <c r="A705" s="35">
        <v>5</v>
      </c>
      <c r="B705" s="35" t="s">
        <v>597</v>
      </c>
      <c r="C705" s="70" t="s">
        <v>602</v>
      </c>
      <c r="D705" s="35" t="s">
        <v>14</v>
      </c>
      <c r="E705" s="35">
        <v>27.95</v>
      </c>
      <c r="F705" s="35">
        <v>37.5</v>
      </c>
      <c r="G705" s="36">
        <v>1048</v>
      </c>
      <c r="H705" s="36">
        <f t="shared" si="17"/>
        <v>419</v>
      </c>
      <c r="I705" s="36">
        <v>629</v>
      </c>
    </row>
    <row r="706" s="12" customFormat="1" ht="19" customHeight="1" spans="1:9">
      <c r="A706" s="35">
        <v>6</v>
      </c>
      <c r="B706" s="35" t="s">
        <v>597</v>
      </c>
      <c r="C706" s="70" t="s">
        <v>603</v>
      </c>
      <c r="D706" s="35" t="s">
        <v>14</v>
      </c>
      <c r="E706" s="35">
        <v>27.95</v>
      </c>
      <c r="F706" s="35">
        <v>27.95</v>
      </c>
      <c r="G706" s="36">
        <v>781</v>
      </c>
      <c r="H706" s="36">
        <f t="shared" si="17"/>
        <v>312</v>
      </c>
      <c r="I706" s="36">
        <v>469</v>
      </c>
    </row>
    <row r="707" s="12" customFormat="1" ht="19" customHeight="1" spans="1:9">
      <c r="A707" s="35">
        <v>7</v>
      </c>
      <c r="B707" s="35" t="s">
        <v>597</v>
      </c>
      <c r="C707" s="70" t="s">
        <v>604</v>
      </c>
      <c r="D707" s="35" t="s">
        <v>14</v>
      </c>
      <c r="E707" s="35">
        <v>27.95</v>
      </c>
      <c r="F707" s="35">
        <v>20.77</v>
      </c>
      <c r="G707" s="36">
        <v>581</v>
      </c>
      <c r="H707" s="36">
        <f t="shared" si="17"/>
        <v>232</v>
      </c>
      <c r="I707" s="36">
        <v>349</v>
      </c>
    </row>
    <row r="708" s="12" customFormat="1" ht="19" customHeight="1" spans="1:9">
      <c r="A708" s="35">
        <v>8</v>
      </c>
      <c r="B708" s="35" t="s">
        <v>597</v>
      </c>
      <c r="C708" s="70" t="s">
        <v>605</v>
      </c>
      <c r="D708" s="35" t="s">
        <v>14</v>
      </c>
      <c r="E708" s="35">
        <v>27.95</v>
      </c>
      <c r="F708" s="35">
        <v>20</v>
      </c>
      <c r="G708" s="36">
        <v>559</v>
      </c>
      <c r="H708" s="36">
        <f t="shared" si="17"/>
        <v>224</v>
      </c>
      <c r="I708" s="36">
        <v>335</v>
      </c>
    </row>
    <row r="709" s="12" customFormat="1" ht="19" customHeight="1" spans="1:9">
      <c r="A709" s="35">
        <v>9</v>
      </c>
      <c r="B709" s="35" t="s">
        <v>597</v>
      </c>
      <c r="C709" s="70" t="s">
        <v>606</v>
      </c>
      <c r="D709" s="35" t="s">
        <v>14</v>
      </c>
      <c r="E709" s="35">
        <v>25</v>
      </c>
      <c r="F709" s="35">
        <v>144.91</v>
      </c>
      <c r="G709" s="36">
        <v>3623</v>
      </c>
      <c r="H709" s="36">
        <f t="shared" si="17"/>
        <v>1087</v>
      </c>
      <c r="I709" s="36">
        <v>2536</v>
      </c>
    </row>
    <row r="710" s="12" customFormat="1" ht="19" customHeight="1" spans="1:9">
      <c r="A710" s="35">
        <v>10</v>
      </c>
      <c r="B710" s="35" t="s">
        <v>597</v>
      </c>
      <c r="C710" s="70" t="s">
        <v>607</v>
      </c>
      <c r="D710" s="35" t="s">
        <v>14</v>
      </c>
      <c r="E710" s="35">
        <v>27.95</v>
      </c>
      <c r="F710" s="35">
        <v>25</v>
      </c>
      <c r="G710" s="36">
        <v>699</v>
      </c>
      <c r="H710" s="36">
        <f t="shared" si="17"/>
        <v>280</v>
      </c>
      <c r="I710" s="36">
        <v>419</v>
      </c>
    </row>
    <row r="711" s="12" customFormat="1" ht="19" customHeight="1" spans="1:9">
      <c r="A711" s="35">
        <v>11</v>
      </c>
      <c r="B711" s="35" t="s">
        <v>597</v>
      </c>
      <c r="C711" s="70" t="s">
        <v>608</v>
      </c>
      <c r="D711" s="35" t="s">
        <v>14</v>
      </c>
      <c r="E711" s="35">
        <v>27.95</v>
      </c>
      <c r="F711" s="35">
        <v>20</v>
      </c>
      <c r="G711" s="36">
        <v>559</v>
      </c>
      <c r="H711" s="36">
        <f t="shared" si="17"/>
        <v>224</v>
      </c>
      <c r="I711" s="36">
        <v>335</v>
      </c>
    </row>
    <row r="712" s="12" customFormat="1" ht="19" customHeight="1" spans="1:9">
      <c r="A712" s="35">
        <v>12</v>
      </c>
      <c r="B712" s="35" t="s">
        <v>597</v>
      </c>
      <c r="C712" s="35" t="s">
        <v>609</v>
      </c>
      <c r="D712" s="35" t="s">
        <v>14</v>
      </c>
      <c r="E712" s="35">
        <v>27.95</v>
      </c>
      <c r="F712" s="35">
        <v>37.8</v>
      </c>
      <c r="G712" s="36">
        <v>1057</v>
      </c>
      <c r="H712" s="36">
        <f t="shared" si="17"/>
        <v>423</v>
      </c>
      <c r="I712" s="36">
        <v>634</v>
      </c>
    </row>
    <row r="713" s="12" customFormat="1" ht="19" customHeight="1" spans="1:9">
      <c r="A713" s="35">
        <v>13</v>
      </c>
      <c r="B713" s="35" t="s">
        <v>597</v>
      </c>
      <c r="C713" s="35" t="s">
        <v>610</v>
      </c>
      <c r="D713" s="35" t="s">
        <v>14</v>
      </c>
      <c r="E713" s="35">
        <v>27.95</v>
      </c>
      <c r="F713" s="35">
        <v>18.24</v>
      </c>
      <c r="G713" s="36">
        <v>510</v>
      </c>
      <c r="H713" s="36">
        <f t="shared" si="17"/>
        <v>204</v>
      </c>
      <c r="I713" s="36">
        <v>306</v>
      </c>
    </row>
    <row r="714" s="12" customFormat="1" ht="19" customHeight="1" spans="1:9">
      <c r="A714" s="35">
        <v>14</v>
      </c>
      <c r="B714" s="35" t="s">
        <v>597</v>
      </c>
      <c r="C714" s="35" t="s">
        <v>611</v>
      </c>
      <c r="D714" s="35" t="s">
        <v>14</v>
      </c>
      <c r="E714" s="35">
        <v>27.95</v>
      </c>
      <c r="F714" s="35">
        <v>20.39</v>
      </c>
      <c r="G714" s="36">
        <v>570</v>
      </c>
      <c r="H714" s="36">
        <f t="shared" si="17"/>
        <v>228</v>
      </c>
      <c r="I714" s="36">
        <v>342</v>
      </c>
    </row>
    <row r="715" s="12" customFormat="1" ht="19" customHeight="1" spans="1:9">
      <c r="A715" s="35">
        <v>15</v>
      </c>
      <c r="B715" s="35" t="s">
        <v>597</v>
      </c>
      <c r="C715" s="35" t="s">
        <v>612</v>
      </c>
      <c r="D715" s="35" t="s">
        <v>14</v>
      </c>
      <c r="E715" s="35">
        <v>27.95</v>
      </c>
      <c r="F715" s="35">
        <v>30</v>
      </c>
      <c r="G715" s="36">
        <v>838</v>
      </c>
      <c r="H715" s="36">
        <f t="shared" si="17"/>
        <v>335</v>
      </c>
      <c r="I715" s="36">
        <v>503</v>
      </c>
    </row>
    <row r="716" s="12" customFormat="1" ht="19" customHeight="1" spans="1:9">
      <c r="A716" s="35">
        <v>16</v>
      </c>
      <c r="B716" s="35" t="s">
        <v>597</v>
      </c>
      <c r="C716" s="35" t="s">
        <v>613</v>
      </c>
      <c r="D716" s="35" t="s">
        <v>14</v>
      </c>
      <c r="E716" s="35">
        <v>27.95</v>
      </c>
      <c r="F716" s="35">
        <v>47.85</v>
      </c>
      <c r="G716" s="36">
        <v>1337</v>
      </c>
      <c r="H716" s="36">
        <f t="shared" si="17"/>
        <v>535</v>
      </c>
      <c r="I716" s="36">
        <v>802</v>
      </c>
    </row>
    <row r="717" s="12" customFormat="1" ht="19" customHeight="1" spans="1:9">
      <c r="A717" s="35">
        <v>17</v>
      </c>
      <c r="B717" s="35" t="s">
        <v>597</v>
      </c>
      <c r="C717" s="35" t="s">
        <v>614</v>
      </c>
      <c r="D717" s="35" t="s">
        <v>14</v>
      </c>
      <c r="E717" s="35">
        <v>27.95</v>
      </c>
      <c r="F717" s="35">
        <v>19.38</v>
      </c>
      <c r="G717" s="36">
        <v>542</v>
      </c>
      <c r="H717" s="36">
        <f t="shared" si="17"/>
        <v>216</v>
      </c>
      <c r="I717" s="36">
        <v>326</v>
      </c>
    </row>
    <row r="718" s="12" customFormat="1" ht="19" customHeight="1" spans="1:9">
      <c r="A718" s="35">
        <v>18</v>
      </c>
      <c r="B718" s="35" t="s">
        <v>597</v>
      </c>
      <c r="C718" s="35" t="s">
        <v>615</v>
      </c>
      <c r="D718" s="35" t="s">
        <v>14</v>
      </c>
      <c r="E718" s="35">
        <v>27.95</v>
      </c>
      <c r="F718" s="35">
        <v>48</v>
      </c>
      <c r="G718" s="36">
        <v>1342</v>
      </c>
      <c r="H718" s="36">
        <f t="shared" si="17"/>
        <v>537</v>
      </c>
      <c r="I718" s="36">
        <v>805</v>
      </c>
    </row>
    <row r="719" s="12" customFormat="1" ht="19" customHeight="1" spans="1:9">
      <c r="A719" s="35">
        <v>19</v>
      </c>
      <c r="B719" s="35" t="s">
        <v>597</v>
      </c>
      <c r="C719" s="35" t="s">
        <v>616</v>
      </c>
      <c r="D719" s="35" t="s">
        <v>14</v>
      </c>
      <c r="E719" s="35">
        <v>25</v>
      </c>
      <c r="F719" s="35">
        <v>50.46</v>
      </c>
      <c r="G719" s="36">
        <v>1261</v>
      </c>
      <c r="H719" s="36">
        <f t="shared" si="17"/>
        <v>378</v>
      </c>
      <c r="I719" s="36">
        <v>883</v>
      </c>
    </row>
    <row r="720" s="12" customFormat="1" ht="19" customHeight="1" spans="1:9">
      <c r="A720" s="35">
        <v>20</v>
      </c>
      <c r="B720" s="35" t="s">
        <v>597</v>
      </c>
      <c r="C720" s="35" t="s">
        <v>617</v>
      </c>
      <c r="D720" s="35" t="s">
        <v>14</v>
      </c>
      <c r="E720" s="35">
        <v>27.95</v>
      </c>
      <c r="F720" s="35">
        <v>43.72</v>
      </c>
      <c r="G720" s="35">
        <v>1222</v>
      </c>
      <c r="H720" s="36">
        <f t="shared" si="17"/>
        <v>489</v>
      </c>
      <c r="I720" s="35">
        <v>733</v>
      </c>
    </row>
    <row r="721" s="12" customFormat="1" ht="19" customHeight="1" spans="1:9">
      <c r="A721" s="35">
        <v>21</v>
      </c>
      <c r="B721" s="35" t="s">
        <v>597</v>
      </c>
      <c r="C721" s="35" t="s">
        <v>378</v>
      </c>
      <c r="D721" s="35" t="s">
        <v>14</v>
      </c>
      <c r="E721" s="35">
        <v>25</v>
      </c>
      <c r="F721" s="35">
        <v>199.36</v>
      </c>
      <c r="G721" s="35">
        <v>4984</v>
      </c>
      <c r="H721" s="36">
        <f t="shared" si="17"/>
        <v>1496</v>
      </c>
      <c r="I721" s="35">
        <v>3488</v>
      </c>
    </row>
    <row r="722" s="13" customFormat="1" ht="19" customHeight="1" spans="1:9">
      <c r="A722" s="38" t="s">
        <v>42</v>
      </c>
      <c r="B722" s="39"/>
      <c r="C722" s="39"/>
      <c r="D722" s="39"/>
      <c r="E722" s="40"/>
      <c r="F722" s="41">
        <f>SUM(F701:F721)</f>
        <v>1018.37</v>
      </c>
      <c r="G722" s="41">
        <f>SUM(G701:G721)</f>
        <v>26988</v>
      </c>
      <c r="H722" s="41">
        <f>SUM(H701:H721)</f>
        <v>9545</v>
      </c>
      <c r="I722" s="41">
        <f>SUM(I701:I721)</f>
        <v>17443</v>
      </c>
    </row>
    <row r="723" s="1" customFormat="1" ht="20" customHeight="1" spans="1:9">
      <c r="A723" s="33">
        <v>1</v>
      </c>
      <c r="B723" s="33" t="s">
        <v>618</v>
      </c>
      <c r="C723" s="34" t="s">
        <v>619</v>
      </c>
      <c r="D723" s="21" t="s">
        <v>14</v>
      </c>
      <c r="E723" s="21">
        <v>25</v>
      </c>
      <c r="F723" s="33">
        <v>123.34</v>
      </c>
      <c r="G723" s="27">
        <v>3083</v>
      </c>
      <c r="H723" s="27">
        <f>G723-I723</f>
        <v>925</v>
      </c>
      <c r="I723" s="21">
        <v>2158</v>
      </c>
    </row>
    <row r="724" s="1" customFormat="1" ht="20" customHeight="1" spans="1:9">
      <c r="A724" s="33">
        <v>2</v>
      </c>
      <c r="B724" s="33" t="s">
        <v>618</v>
      </c>
      <c r="C724" s="34" t="s">
        <v>620</v>
      </c>
      <c r="D724" s="21" t="s">
        <v>14</v>
      </c>
      <c r="E724" s="21">
        <v>25</v>
      </c>
      <c r="F724" s="33">
        <v>63.9</v>
      </c>
      <c r="G724" s="27">
        <v>1597</v>
      </c>
      <c r="H724" s="27">
        <f t="shared" ref="H724:H735" si="18">G724-I724</f>
        <v>479</v>
      </c>
      <c r="I724" s="21">
        <v>1118</v>
      </c>
    </row>
    <row r="725" s="1" customFormat="1" ht="20" customHeight="1" spans="1:9">
      <c r="A725" s="33">
        <v>3</v>
      </c>
      <c r="B725" s="33" t="s">
        <v>618</v>
      </c>
      <c r="C725" s="34" t="s">
        <v>621</v>
      </c>
      <c r="D725" s="21" t="s">
        <v>14</v>
      </c>
      <c r="E725" s="21">
        <v>25</v>
      </c>
      <c r="F725" s="33">
        <v>66.07</v>
      </c>
      <c r="G725" s="27">
        <v>1652</v>
      </c>
      <c r="H725" s="27">
        <f t="shared" si="18"/>
        <v>496</v>
      </c>
      <c r="I725" s="21">
        <v>1156</v>
      </c>
    </row>
    <row r="726" s="1" customFormat="1" ht="20" customHeight="1" spans="1:9">
      <c r="A726" s="33">
        <v>4</v>
      </c>
      <c r="B726" s="33" t="s">
        <v>618</v>
      </c>
      <c r="C726" s="34" t="s">
        <v>622</v>
      </c>
      <c r="D726" s="21" t="s">
        <v>14</v>
      </c>
      <c r="E726" s="21">
        <v>27.95</v>
      </c>
      <c r="F726" s="21">
        <v>21</v>
      </c>
      <c r="G726" s="27">
        <v>587</v>
      </c>
      <c r="H726" s="27">
        <f t="shared" si="18"/>
        <v>235</v>
      </c>
      <c r="I726" s="21">
        <v>352</v>
      </c>
    </row>
    <row r="727" s="1" customFormat="1" ht="20" customHeight="1" spans="1:9">
      <c r="A727" s="33">
        <v>5</v>
      </c>
      <c r="B727" s="33" t="s">
        <v>618</v>
      </c>
      <c r="C727" s="34" t="s">
        <v>623</v>
      </c>
      <c r="D727" s="21" t="s">
        <v>14</v>
      </c>
      <c r="E727" s="21">
        <v>27.95</v>
      </c>
      <c r="F727" s="21">
        <v>42</v>
      </c>
      <c r="G727" s="27">
        <v>1174</v>
      </c>
      <c r="H727" s="27">
        <f t="shared" si="18"/>
        <v>470</v>
      </c>
      <c r="I727" s="21">
        <v>704</v>
      </c>
    </row>
    <row r="728" s="1" customFormat="1" ht="20" customHeight="1" spans="1:9">
      <c r="A728" s="33">
        <v>6</v>
      </c>
      <c r="B728" s="33" t="s">
        <v>618</v>
      </c>
      <c r="C728" s="34" t="s">
        <v>624</v>
      </c>
      <c r="D728" s="21" t="s">
        <v>14</v>
      </c>
      <c r="E728" s="21">
        <v>27.95</v>
      </c>
      <c r="F728" s="21">
        <v>22</v>
      </c>
      <c r="G728" s="27">
        <v>615</v>
      </c>
      <c r="H728" s="27">
        <f t="shared" si="18"/>
        <v>246</v>
      </c>
      <c r="I728" s="21">
        <v>369</v>
      </c>
    </row>
    <row r="729" s="1" customFormat="1" ht="20" customHeight="1" spans="1:9">
      <c r="A729" s="33">
        <v>7</v>
      </c>
      <c r="B729" s="33" t="s">
        <v>618</v>
      </c>
      <c r="C729" s="34" t="s">
        <v>625</v>
      </c>
      <c r="D729" s="21" t="s">
        <v>14</v>
      </c>
      <c r="E729" s="21">
        <v>27.95</v>
      </c>
      <c r="F729" s="21">
        <v>37</v>
      </c>
      <c r="G729" s="27">
        <v>1034</v>
      </c>
      <c r="H729" s="27">
        <f t="shared" si="18"/>
        <v>414</v>
      </c>
      <c r="I729" s="21">
        <v>620</v>
      </c>
    </row>
    <row r="730" s="1" customFormat="1" ht="20" customHeight="1" spans="1:9">
      <c r="A730" s="33">
        <v>8</v>
      </c>
      <c r="B730" s="33" t="s">
        <v>618</v>
      </c>
      <c r="C730" s="34" t="s">
        <v>626</v>
      </c>
      <c r="D730" s="21" t="s">
        <v>14</v>
      </c>
      <c r="E730" s="21">
        <v>27.95</v>
      </c>
      <c r="F730" s="21">
        <v>39</v>
      </c>
      <c r="G730" s="27">
        <v>1090</v>
      </c>
      <c r="H730" s="27">
        <f t="shared" si="18"/>
        <v>436</v>
      </c>
      <c r="I730" s="21">
        <v>654</v>
      </c>
    </row>
    <row r="731" s="1" customFormat="1" ht="20" customHeight="1" spans="1:9">
      <c r="A731" s="33">
        <v>9</v>
      </c>
      <c r="B731" s="33" t="s">
        <v>618</v>
      </c>
      <c r="C731" s="34" t="s">
        <v>627</v>
      </c>
      <c r="D731" s="21" t="s">
        <v>14</v>
      </c>
      <c r="E731" s="21">
        <v>27.95</v>
      </c>
      <c r="F731" s="21">
        <v>40</v>
      </c>
      <c r="G731" s="27">
        <v>1118</v>
      </c>
      <c r="H731" s="27">
        <f t="shared" si="18"/>
        <v>447</v>
      </c>
      <c r="I731" s="21">
        <v>671</v>
      </c>
    </row>
    <row r="732" s="1" customFormat="1" ht="20" customHeight="1" spans="1:9">
      <c r="A732" s="33">
        <v>10</v>
      </c>
      <c r="B732" s="33" t="s">
        <v>618</v>
      </c>
      <c r="C732" s="33" t="s">
        <v>628</v>
      </c>
      <c r="D732" s="21" t="s">
        <v>14</v>
      </c>
      <c r="E732" s="21">
        <v>25</v>
      </c>
      <c r="F732" s="21">
        <v>55</v>
      </c>
      <c r="G732" s="27">
        <v>1375</v>
      </c>
      <c r="H732" s="27">
        <f t="shared" si="18"/>
        <v>412</v>
      </c>
      <c r="I732" s="21">
        <v>963</v>
      </c>
    </row>
    <row r="733" s="1" customFormat="1" ht="20" customHeight="1" spans="1:9">
      <c r="A733" s="33">
        <v>11</v>
      </c>
      <c r="B733" s="33" t="s">
        <v>618</v>
      </c>
      <c r="C733" s="33" t="s">
        <v>629</v>
      </c>
      <c r="D733" s="21" t="s">
        <v>14</v>
      </c>
      <c r="E733" s="21">
        <v>27.95</v>
      </c>
      <c r="F733" s="21">
        <v>38</v>
      </c>
      <c r="G733" s="27">
        <v>1062</v>
      </c>
      <c r="H733" s="27">
        <f t="shared" si="18"/>
        <v>425</v>
      </c>
      <c r="I733" s="21">
        <v>637</v>
      </c>
    </row>
    <row r="734" s="1" customFormat="1" ht="20" customHeight="1" spans="1:9">
      <c r="A734" s="33">
        <v>12</v>
      </c>
      <c r="B734" s="33" t="s">
        <v>618</v>
      </c>
      <c r="C734" s="34" t="s">
        <v>630</v>
      </c>
      <c r="D734" s="21" t="s">
        <v>14</v>
      </c>
      <c r="E734" s="21">
        <v>27.95</v>
      </c>
      <c r="F734" s="21">
        <v>25.5</v>
      </c>
      <c r="G734" s="27">
        <v>713</v>
      </c>
      <c r="H734" s="27">
        <f t="shared" si="18"/>
        <v>285</v>
      </c>
      <c r="I734" s="21">
        <v>428</v>
      </c>
    </row>
    <row r="735" s="1" customFormat="1" ht="20" customHeight="1" spans="1:9">
      <c r="A735" s="33">
        <v>13</v>
      </c>
      <c r="B735" s="33" t="s">
        <v>618</v>
      </c>
      <c r="C735" s="33" t="s">
        <v>598</v>
      </c>
      <c r="D735" s="21" t="s">
        <v>14</v>
      </c>
      <c r="E735" s="21">
        <v>27.95</v>
      </c>
      <c r="F735" s="21">
        <v>13</v>
      </c>
      <c r="G735" s="27">
        <v>363</v>
      </c>
      <c r="H735" s="27">
        <f t="shared" si="18"/>
        <v>144</v>
      </c>
      <c r="I735" s="21">
        <v>219</v>
      </c>
    </row>
    <row r="736" s="2" customFormat="1" ht="20" customHeight="1" spans="1:9">
      <c r="A736" s="24" t="s">
        <v>42</v>
      </c>
      <c r="B736" s="25"/>
      <c r="C736" s="25"/>
      <c r="D736" s="25"/>
      <c r="E736" s="26"/>
      <c r="F736" s="18">
        <f>SUM(F723:F735)</f>
        <v>585.81</v>
      </c>
      <c r="G736" s="18">
        <f>SUM(G723:G735)</f>
        <v>15463</v>
      </c>
      <c r="H736" s="18">
        <f>SUM(H723:H735)</f>
        <v>5414</v>
      </c>
      <c r="I736" s="18">
        <f>SUM(I723:I735)</f>
        <v>10049</v>
      </c>
    </row>
    <row r="737" s="1" customFormat="1" ht="20" customHeight="1" spans="1:9">
      <c r="A737" s="35">
        <v>1</v>
      </c>
      <c r="B737" s="35" t="s">
        <v>631</v>
      </c>
      <c r="C737" s="36" t="s">
        <v>632</v>
      </c>
      <c r="D737" s="35" t="s">
        <v>633</v>
      </c>
      <c r="E737" s="35">
        <v>0.1</v>
      </c>
      <c r="F737" s="87">
        <v>20300</v>
      </c>
      <c r="G737" s="35">
        <f t="shared" ref="G737:G766" si="19">F737*0.1</f>
        <v>2030</v>
      </c>
      <c r="H737" s="35">
        <f t="shared" ref="H737:H766" si="20">G737*0.4</f>
        <v>812</v>
      </c>
      <c r="I737" s="35">
        <f t="shared" ref="I737:I766" si="21">G737*0.6</f>
        <v>1218</v>
      </c>
    </row>
    <row r="738" s="1" customFormat="1" ht="20" customHeight="1" spans="1:9">
      <c r="A738" s="35">
        <v>2</v>
      </c>
      <c r="B738" s="35" t="s">
        <v>631</v>
      </c>
      <c r="C738" s="36" t="s">
        <v>634</v>
      </c>
      <c r="D738" s="35" t="s">
        <v>633</v>
      </c>
      <c r="E738" s="35">
        <v>0.1</v>
      </c>
      <c r="F738" s="87">
        <v>19000</v>
      </c>
      <c r="G738" s="35">
        <f t="shared" si="19"/>
        <v>1900</v>
      </c>
      <c r="H738" s="35">
        <f t="shared" si="20"/>
        <v>760</v>
      </c>
      <c r="I738" s="35">
        <f t="shared" si="21"/>
        <v>1140</v>
      </c>
    </row>
    <row r="739" s="1" customFormat="1" ht="20" customHeight="1" spans="1:9">
      <c r="A739" s="35">
        <v>3</v>
      </c>
      <c r="B739" s="35" t="s">
        <v>631</v>
      </c>
      <c r="C739" s="36" t="s">
        <v>635</v>
      </c>
      <c r="D739" s="35" t="s">
        <v>633</v>
      </c>
      <c r="E739" s="35">
        <v>0.1</v>
      </c>
      <c r="F739" s="87">
        <v>34500</v>
      </c>
      <c r="G739" s="35">
        <f t="shared" si="19"/>
        <v>3450</v>
      </c>
      <c r="H739" s="35">
        <f t="shared" si="20"/>
        <v>1380</v>
      </c>
      <c r="I739" s="35">
        <f t="shared" si="21"/>
        <v>2070</v>
      </c>
    </row>
    <row r="740" s="1" customFormat="1" ht="20" customHeight="1" spans="1:9">
      <c r="A740" s="35">
        <v>4</v>
      </c>
      <c r="B740" s="35" t="s">
        <v>631</v>
      </c>
      <c r="C740" s="36" t="s">
        <v>636</v>
      </c>
      <c r="D740" s="35" t="s">
        <v>633</v>
      </c>
      <c r="E740" s="35">
        <v>0.1</v>
      </c>
      <c r="F740" s="87">
        <v>12800</v>
      </c>
      <c r="G740" s="35">
        <f t="shared" si="19"/>
        <v>1280</v>
      </c>
      <c r="H740" s="35">
        <f t="shared" si="20"/>
        <v>512</v>
      </c>
      <c r="I740" s="35">
        <f t="shared" si="21"/>
        <v>768</v>
      </c>
    </row>
    <row r="741" s="1" customFormat="1" ht="20" customHeight="1" spans="1:9">
      <c r="A741" s="35">
        <v>5</v>
      </c>
      <c r="B741" s="35" t="s">
        <v>631</v>
      </c>
      <c r="C741" s="36" t="s">
        <v>637</v>
      </c>
      <c r="D741" s="35" t="s">
        <v>633</v>
      </c>
      <c r="E741" s="35">
        <v>0.1</v>
      </c>
      <c r="F741" s="87">
        <v>13200</v>
      </c>
      <c r="G741" s="35">
        <f t="shared" si="19"/>
        <v>1320</v>
      </c>
      <c r="H741" s="35">
        <f t="shared" si="20"/>
        <v>528</v>
      </c>
      <c r="I741" s="35">
        <f t="shared" si="21"/>
        <v>792</v>
      </c>
    </row>
    <row r="742" s="1" customFormat="1" ht="20" customHeight="1" spans="1:9">
      <c r="A742" s="35">
        <v>6</v>
      </c>
      <c r="B742" s="35" t="s">
        <v>631</v>
      </c>
      <c r="C742" s="36" t="s">
        <v>638</v>
      </c>
      <c r="D742" s="35" t="s">
        <v>633</v>
      </c>
      <c r="E742" s="35">
        <v>0.1</v>
      </c>
      <c r="F742" s="87">
        <v>13000</v>
      </c>
      <c r="G742" s="35">
        <f t="shared" si="19"/>
        <v>1300</v>
      </c>
      <c r="H742" s="35">
        <f t="shared" si="20"/>
        <v>520</v>
      </c>
      <c r="I742" s="35">
        <f t="shared" si="21"/>
        <v>780</v>
      </c>
    </row>
    <row r="743" s="1" customFormat="1" ht="20" customHeight="1" spans="1:9">
      <c r="A743" s="35">
        <v>7</v>
      </c>
      <c r="B743" s="35" t="s">
        <v>631</v>
      </c>
      <c r="C743" s="36" t="s">
        <v>639</v>
      </c>
      <c r="D743" s="35" t="s">
        <v>633</v>
      </c>
      <c r="E743" s="35">
        <v>0.1</v>
      </c>
      <c r="F743" s="87">
        <v>40200</v>
      </c>
      <c r="G743" s="35">
        <f t="shared" si="19"/>
        <v>4020</v>
      </c>
      <c r="H743" s="35">
        <f t="shared" si="20"/>
        <v>1608</v>
      </c>
      <c r="I743" s="35">
        <f t="shared" si="21"/>
        <v>2412</v>
      </c>
    </row>
    <row r="744" s="1" customFormat="1" ht="20" customHeight="1" spans="1:9">
      <c r="A744" s="35">
        <v>8</v>
      </c>
      <c r="B744" s="35" t="s">
        <v>631</v>
      </c>
      <c r="C744" s="36" t="s">
        <v>640</v>
      </c>
      <c r="D744" s="35" t="s">
        <v>633</v>
      </c>
      <c r="E744" s="35">
        <v>0.1</v>
      </c>
      <c r="F744" s="87">
        <v>28500</v>
      </c>
      <c r="G744" s="35">
        <f t="shared" si="19"/>
        <v>2850</v>
      </c>
      <c r="H744" s="35">
        <f t="shared" si="20"/>
        <v>1140</v>
      </c>
      <c r="I744" s="35">
        <f t="shared" si="21"/>
        <v>1710</v>
      </c>
    </row>
    <row r="745" s="1" customFormat="1" ht="20" customHeight="1" spans="1:9">
      <c r="A745" s="35">
        <v>9</v>
      </c>
      <c r="B745" s="35" t="s">
        <v>631</v>
      </c>
      <c r="C745" s="36" t="s">
        <v>641</v>
      </c>
      <c r="D745" s="35" t="s">
        <v>633</v>
      </c>
      <c r="E745" s="35">
        <v>0.1</v>
      </c>
      <c r="F745" s="87">
        <v>42500</v>
      </c>
      <c r="G745" s="35">
        <f t="shared" si="19"/>
        <v>4250</v>
      </c>
      <c r="H745" s="35">
        <f t="shared" si="20"/>
        <v>1700</v>
      </c>
      <c r="I745" s="35">
        <f t="shared" si="21"/>
        <v>2550</v>
      </c>
    </row>
    <row r="746" s="1" customFormat="1" ht="20" customHeight="1" spans="1:9">
      <c r="A746" s="35">
        <v>10</v>
      </c>
      <c r="B746" s="35" t="s">
        <v>631</v>
      </c>
      <c r="C746" s="36" t="s">
        <v>642</v>
      </c>
      <c r="D746" s="35" t="s">
        <v>633</v>
      </c>
      <c r="E746" s="35">
        <v>0.1</v>
      </c>
      <c r="F746" s="87">
        <v>14600</v>
      </c>
      <c r="G746" s="35">
        <f t="shared" si="19"/>
        <v>1460</v>
      </c>
      <c r="H746" s="35">
        <f t="shared" si="20"/>
        <v>584</v>
      </c>
      <c r="I746" s="35">
        <f t="shared" si="21"/>
        <v>876</v>
      </c>
    </row>
    <row r="747" s="1" customFormat="1" ht="20" customHeight="1" spans="1:9">
      <c r="A747" s="35">
        <v>11</v>
      </c>
      <c r="B747" s="35" t="s">
        <v>631</v>
      </c>
      <c r="C747" s="36" t="s">
        <v>643</v>
      </c>
      <c r="D747" s="35" t="s">
        <v>633</v>
      </c>
      <c r="E747" s="35">
        <v>0.1</v>
      </c>
      <c r="F747" s="87">
        <v>22600</v>
      </c>
      <c r="G747" s="35">
        <f t="shared" si="19"/>
        <v>2260</v>
      </c>
      <c r="H747" s="35">
        <f t="shared" si="20"/>
        <v>904</v>
      </c>
      <c r="I747" s="35">
        <f t="shared" si="21"/>
        <v>1356</v>
      </c>
    </row>
    <row r="748" s="1" customFormat="1" ht="20" customHeight="1" spans="1:9">
      <c r="A748" s="35">
        <v>12</v>
      </c>
      <c r="B748" s="35" t="s">
        <v>631</v>
      </c>
      <c r="C748" s="36" t="s">
        <v>644</v>
      </c>
      <c r="D748" s="35" t="s">
        <v>633</v>
      </c>
      <c r="E748" s="35">
        <v>0.1</v>
      </c>
      <c r="F748" s="87">
        <v>24900</v>
      </c>
      <c r="G748" s="35">
        <f t="shared" si="19"/>
        <v>2490</v>
      </c>
      <c r="H748" s="35">
        <f t="shared" si="20"/>
        <v>996</v>
      </c>
      <c r="I748" s="35">
        <f t="shared" si="21"/>
        <v>1494</v>
      </c>
    </row>
    <row r="749" s="1" customFormat="1" ht="20" customHeight="1" spans="1:9">
      <c r="A749" s="35">
        <v>13</v>
      </c>
      <c r="B749" s="35" t="s">
        <v>631</v>
      </c>
      <c r="C749" s="36" t="s">
        <v>645</v>
      </c>
      <c r="D749" s="35" t="s">
        <v>633</v>
      </c>
      <c r="E749" s="35">
        <v>0.1</v>
      </c>
      <c r="F749" s="87">
        <v>26500</v>
      </c>
      <c r="G749" s="35">
        <f t="shared" si="19"/>
        <v>2650</v>
      </c>
      <c r="H749" s="35">
        <f t="shared" si="20"/>
        <v>1060</v>
      </c>
      <c r="I749" s="35">
        <f t="shared" si="21"/>
        <v>1590</v>
      </c>
    </row>
    <row r="750" s="1" customFormat="1" ht="20" customHeight="1" spans="1:9">
      <c r="A750" s="35">
        <v>14</v>
      </c>
      <c r="B750" s="35" t="s">
        <v>631</v>
      </c>
      <c r="C750" s="36" t="s">
        <v>646</v>
      </c>
      <c r="D750" s="35" t="s">
        <v>633</v>
      </c>
      <c r="E750" s="35">
        <v>0.1</v>
      </c>
      <c r="F750" s="87">
        <v>12500</v>
      </c>
      <c r="G750" s="35">
        <f t="shared" si="19"/>
        <v>1250</v>
      </c>
      <c r="H750" s="35">
        <f t="shared" si="20"/>
        <v>500</v>
      </c>
      <c r="I750" s="35">
        <f t="shared" si="21"/>
        <v>750</v>
      </c>
    </row>
    <row r="751" s="1" customFormat="1" ht="20" customHeight="1" spans="1:9">
      <c r="A751" s="35">
        <v>15</v>
      </c>
      <c r="B751" s="35" t="s">
        <v>631</v>
      </c>
      <c r="C751" s="36" t="s">
        <v>647</v>
      </c>
      <c r="D751" s="35" t="s">
        <v>633</v>
      </c>
      <c r="E751" s="35">
        <v>0.1</v>
      </c>
      <c r="F751" s="87">
        <v>12200</v>
      </c>
      <c r="G751" s="35">
        <f t="shared" si="19"/>
        <v>1220</v>
      </c>
      <c r="H751" s="35">
        <f t="shared" si="20"/>
        <v>488</v>
      </c>
      <c r="I751" s="35">
        <f t="shared" si="21"/>
        <v>732</v>
      </c>
    </row>
    <row r="752" s="1" customFormat="1" ht="20" customHeight="1" spans="1:9">
      <c r="A752" s="35">
        <v>16</v>
      </c>
      <c r="B752" s="35" t="s">
        <v>631</v>
      </c>
      <c r="C752" s="36" t="s">
        <v>648</v>
      </c>
      <c r="D752" s="35" t="s">
        <v>633</v>
      </c>
      <c r="E752" s="35">
        <v>0.1</v>
      </c>
      <c r="F752" s="87">
        <v>35300</v>
      </c>
      <c r="G752" s="35">
        <f t="shared" si="19"/>
        <v>3530</v>
      </c>
      <c r="H752" s="35">
        <f t="shared" si="20"/>
        <v>1412</v>
      </c>
      <c r="I752" s="35">
        <f t="shared" si="21"/>
        <v>2118</v>
      </c>
    </row>
    <row r="753" s="1" customFormat="1" ht="20" customHeight="1" spans="1:9">
      <c r="A753" s="35">
        <v>17</v>
      </c>
      <c r="B753" s="35" t="s">
        <v>631</v>
      </c>
      <c r="C753" s="36" t="s">
        <v>649</v>
      </c>
      <c r="D753" s="35" t="s">
        <v>633</v>
      </c>
      <c r="E753" s="35">
        <v>0.1</v>
      </c>
      <c r="F753" s="87">
        <v>12400</v>
      </c>
      <c r="G753" s="35">
        <f t="shared" si="19"/>
        <v>1240</v>
      </c>
      <c r="H753" s="35">
        <f t="shared" si="20"/>
        <v>496</v>
      </c>
      <c r="I753" s="35">
        <f t="shared" si="21"/>
        <v>744</v>
      </c>
    </row>
    <row r="754" s="1" customFormat="1" ht="20" customHeight="1" spans="1:9">
      <c r="A754" s="35">
        <v>18</v>
      </c>
      <c r="B754" s="35" t="s">
        <v>631</v>
      </c>
      <c r="C754" s="36" t="s">
        <v>650</v>
      </c>
      <c r="D754" s="35" t="s">
        <v>633</v>
      </c>
      <c r="E754" s="35">
        <v>0.1</v>
      </c>
      <c r="F754" s="35">
        <v>11800</v>
      </c>
      <c r="G754" s="35">
        <f t="shared" si="19"/>
        <v>1180</v>
      </c>
      <c r="H754" s="35">
        <f t="shared" si="20"/>
        <v>472</v>
      </c>
      <c r="I754" s="35">
        <f t="shared" si="21"/>
        <v>708</v>
      </c>
    </row>
    <row r="755" s="1" customFormat="1" ht="20" customHeight="1" spans="1:9">
      <c r="A755" s="35">
        <v>19</v>
      </c>
      <c r="B755" s="35" t="s">
        <v>631</v>
      </c>
      <c r="C755" s="36" t="s">
        <v>651</v>
      </c>
      <c r="D755" s="35" t="s">
        <v>633</v>
      </c>
      <c r="E755" s="35">
        <v>0.1</v>
      </c>
      <c r="F755" s="35">
        <v>21000</v>
      </c>
      <c r="G755" s="35">
        <f t="shared" si="19"/>
        <v>2100</v>
      </c>
      <c r="H755" s="35">
        <f t="shared" si="20"/>
        <v>840</v>
      </c>
      <c r="I755" s="35">
        <f t="shared" si="21"/>
        <v>1260</v>
      </c>
    </row>
    <row r="756" s="1" customFormat="1" ht="20" customHeight="1" spans="1:9">
      <c r="A756" s="35">
        <v>20</v>
      </c>
      <c r="B756" s="35" t="s">
        <v>631</v>
      </c>
      <c r="C756" s="36" t="s">
        <v>652</v>
      </c>
      <c r="D756" s="35" t="s">
        <v>633</v>
      </c>
      <c r="E756" s="35">
        <v>0.1</v>
      </c>
      <c r="F756" s="35">
        <v>22000</v>
      </c>
      <c r="G756" s="35">
        <f t="shared" si="19"/>
        <v>2200</v>
      </c>
      <c r="H756" s="35">
        <f t="shared" si="20"/>
        <v>880</v>
      </c>
      <c r="I756" s="35">
        <f t="shared" si="21"/>
        <v>1320</v>
      </c>
    </row>
    <row r="757" s="1" customFormat="1" ht="20" customHeight="1" spans="1:9">
      <c r="A757" s="35">
        <v>21</v>
      </c>
      <c r="B757" s="35" t="s">
        <v>631</v>
      </c>
      <c r="C757" s="36" t="s">
        <v>653</v>
      </c>
      <c r="D757" s="35" t="s">
        <v>633</v>
      </c>
      <c r="E757" s="35">
        <v>0.1</v>
      </c>
      <c r="F757" s="35">
        <v>21100</v>
      </c>
      <c r="G757" s="35">
        <f t="shared" si="19"/>
        <v>2110</v>
      </c>
      <c r="H757" s="35">
        <f t="shared" si="20"/>
        <v>844</v>
      </c>
      <c r="I757" s="35">
        <f t="shared" si="21"/>
        <v>1266</v>
      </c>
    </row>
    <row r="758" s="1" customFormat="1" ht="20" customHeight="1" spans="1:9">
      <c r="A758" s="35">
        <v>22</v>
      </c>
      <c r="B758" s="35" t="s">
        <v>631</v>
      </c>
      <c r="C758" s="36" t="s">
        <v>654</v>
      </c>
      <c r="D758" s="35" t="s">
        <v>633</v>
      </c>
      <c r="E758" s="35">
        <v>0.1</v>
      </c>
      <c r="F758" s="35">
        <v>24300</v>
      </c>
      <c r="G758" s="35">
        <f t="shared" si="19"/>
        <v>2430</v>
      </c>
      <c r="H758" s="35">
        <f t="shared" si="20"/>
        <v>972</v>
      </c>
      <c r="I758" s="35">
        <f t="shared" si="21"/>
        <v>1458</v>
      </c>
    </row>
    <row r="759" s="1" customFormat="1" ht="20" customHeight="1" spans="1:9">
      <c r="A759" s="35">
        <v>23</v>
      </c>
      <c r="B759" s="35" t="s">
        <v>631</v>
      </c>
      <c r="C759" s="36" t="s">
        <v>655</v>
      </c>
      <c r="D759" s="35" t="s">
        <v>633</v>
      </c>
      <c r="E759" s="35">
        <v>0.1</v>
      </c>
      <c r="F759" s="35">
        <v>22000</v>
      </c>
      <c r="G759" s="35">
        <f t="shared" si="19"/>
        <v>2200</v>
      </c>
      <c r="H759" s="35">
        <f t="shared" si="20"/>
        <v>880</v>
      </c>
      <c r="I759" s="35">
        <f t="shared" si="21"/>
        <v>1320</v>
      </c>
    </row>
    <row r="760" s="1" customFormat="1" ht="20" customHeight="1" spans="1:9">
      <c r="A760" s="35">
        <v>24</v>
      </c>
      <c r="B760" s="35" t="s">
        <v>631</v>
      </c>
      <c r="C760" s="36" t="s">
        <v>656</v>
      </c>
      <c r="D760" s="35" t="s">
        <v>633</v>
      </c>
      <c r="E760" s="35">
        <v>0.1</v>
      </c>
      <c r="F760" s="35">
        <v>14000</v>
      </c>
      <c r="G760" s="35">
        <f t="shared" si="19"/>
        <v>1400</v>
      </c>
      <c r="H760" s="35">
        <f t="shared" si="20"/>
        <v>560</v>
      </c>
      <c r="I760" s="35">
        <f t="shared" si="21"/>
        <v>840</v>
      </c>
    </row>
    <row r="761" s="1" customFormat="1" ht="20" customHeight="1" spans="1:9">
      <c r="A761" s="35">
        <v>25</v>
      </c>
      <c r="B761" s="35" t="s">
        <v>631</v>
      </c>
      <c r="C761" s="36" t="s">
        <v>657</v>
      </c>
      <c r="D761" s="35" t="s">
        <v>633</v>
      </c>
      <c r="E761" s="35">
        <v>0.1</v>
      </c>
      <c r="F761" s="35">
        <v>25800</v>
      </c>
      <c r="G761" s="35">
        <f t="shared" si="19"/>
        <v>2580</v>
      </c>
      <c r="H761" s="35">
        <f t="shared" si="20"/>
        <v>1032</v>
      </c>
      <c r="I761" s="35">
        <f t="shared" si="21"/>
        <v>1548</v>
      </c>
    </row>
    <row r="762" s="1" customFormat="1" ht="20" customHeight="1" spans="1:9">
      <c r="A762" s="35">
        <v>26</v>
      </c>
      <c r="B762" s="35" t="s">
        <v>631</v>
      </c>
      <c r="C762" s="36" t="s">
        <v>658</v>
      </c>
      <c r="D762" s="35" t="s">
        <v>633</v>
      </c>
      <c r="E762" s="35">
        <v>0.1</v>
      </c>
      <c r="F762" s="35">
        <v>12400</v>
      </c>
      <c r="G762" s="35">
        <f t="shared" si="19"/>
        <v>1240</v>
      </c>
      <c r="H762" s="35">
        <f t="shared" si="20"/>
        <v>496</v>
      </c>
      <c r="I762" s="35">
        <f t="shared" si="21"/>
        <v>744</v>
      </c>
    </row>
    <row r="763" s="1" customFormat="1" ht="20" customHeight="1" spans="1:9">
      <c r="A763" s="35">
        <v>27</v>
      </c>
      <c r="B763" s="35" t="s">
        <v>631</v>
      </c>
      <c r="C763" s="36" t="s">
        <v>659</v>
      </c>
      <c r="D763" s="35" t="s">
        <v>633</v>
      </c>
      <c r="E763" s="35">
        <v>0.1</v>
      </c>
      <c r="F763" s="35">
        <v>24600</v>
      </c>
      <c r="G763" s="35">
        <f t="shared" si="19"/>
        <v>2460</v>
      </c>
      <c r="H763" s="35">
        <f t="shared" si="20"/>
        <v>984</v>
      </c>
      <c r="I763" s="35">
        <f t="shared" si="21"/>
        <v>1476</v>
      </c>
    </row>
    <row r="764" s="1" customFormat="1" ht="20" customHeight="1" spans="1:9">
      <c r="A764" s="35">
        <v>28</v>
      </c>
      <c r="B764" s="35" t="s">
        <v>631</v>
      </c>
      <c r="C764" s="36" t="s">
        <v>660</v>
      </c>
      <c r="D764" s="35" t="s">
        <v>633</v>
      </c>
      <c r="E764" s="35">
        <v>0.1</v>
      </c>
      <c r="F764" s="35">
        <v>12800</v>
      </c>
      <c r="G764" s="35">
        <f t="shared" si="19"/>
        <v>1280</v>
      </c>
      <c r="H764" s="35">
        <f t="shared" si="20"/>
        <v>512</v>
      </c>
      <c r="I764" s="35">
        <f t="shared" si="21"/>
        <v>768</v>
      </c>
    </row>
    <row r="765" s="1" customFormat="1" ht="20" customHeight="1" spans="1:9">
      <c r="A765" s="35">
        <v>29</v>
      </c>
      <c r="B765" s="35" t="s">
        <v>631</v>
      </c>
      <c r="C765" s="36" t="s">
        <v>661</v>
      </c>
      <c r="D765" s="35" t="s">
        <v>633</v>
      </c>
      <c r="E765" s="35">
        <v>0.1</v>
      </c>
      <c r="F765" s="35">
        <v>12200</v>
      </c>
      <c r="G765" s="35">
        <f t="shared" si="19"/>
        <v>1220</v>
      </c>
      <c r="H765" s="35">
        <f t="shared" si="20"/>
        <v>488</v>
      </c>
      <c r="I765" s="35">
        <f t="shared" si="21"/>
        <v>732</v>
      </c>
    </row>
    <row r="766" s="1" customFormat="1" ht="20" customHeight="1" spans="1:9">
      <c r="A766" s="35">
        <v>30</v>
      </c>
      <c r="B766" s="35" t="s">
        <v>631</v>
      </c>
      <c r="C766" s="36" t="s">
        <v>662</v>
      </c>
      <c r="D766" s="35" t="s">
        <v>633</v>
      </c>
      <c r="E766" s="35">
        <v>0.1</v>
      </c>
      <c r="F766" s="35">
        <v>13900</v>
      </c>
      <c r="G766" s="35">
        <f t="shared" si="19"/>
        <v>1390</v>
      </c>
      <c r="H766" s="35">
        <f t="shared" si="20"/>
        <v>556</v>
      </c>
      <c r="I766" s="35">
        <f t="shared" si="21"/>
        <v>834</v>
      </c>
    </row>
    <row r="767" s="2" customFormat="1" ht="20" customHeight="1" spans="1:9">
      <c r="A767" s="38" t="s">
        <v>42</v>
      </c>
      <c r="B767" s="39"/>
      <c r="C767" s="39"/>
      <c r="D767" s="39"/>
      <c r="E767" s="40"/>
      <c r="F767" s="41"/>
      <c r="G767" s="41">
        <f t="shared" ref="G767:I767" si="22">SUM(G737:G766)</f>
        <v>62290</v>
      </c>
      <c r="H767" s="41">
        <f t="shared" si="22"/>
        <v>24916</v>
      </c>
      <c r="I767" s="41">
        <f t="shared" si="22"/>
        <v>37374</v>
      </c>
    </row>
    <row r="768" ht="21" customHeight="1" spans="1:9">
      <c r="A768" s="88">
        <v>1</v>
      </c>
      <c r="B768" s="89" t="s">
        <v>663</v>
      </c>
      <c r="C768" s="88" t="s">
        <v>664</v>
      </c>
      <c r="D768" s="90" t="s">
        <v>633</v>
      </c>
      <c r="E768" s="90">
        <v>0.1</v>
      </c>
      <c r="F768" s="88">
        <v>39000</v>
      </c>
      <c r="G768" s="90">
        <f t="shared" ref="G768:G804" si="23">E768*F768</f>
        <v>3900</v>
      </c>
      <c r="H768" s="90">
        <f t="shared" ref="H768:H804" si="24">G768*0.4</f>
        <v>1560</v>
      </c>
      <c r="I768" s="90">
        <f t="shared" ref="I768:I804" si="25">G768*0.6</f>
        <v>2340</v>
      </c>
    </row>
    <row r="769" ht="21" customHeight="1" spans="1:9">
      <c r="A769" s="88">
        <v>2</v>
      </c>
      <c r="B769" s="89" t="s">
        <v>663</v>
      </c>
      <c r="C769" s="88" t="s">
        <v>665</v>
      </c>
      <c r="D769" s="90" t="s">
        <v>633</v>
      </c>
      <c r="E769" s="90">
        <v>0.1</v>
      </c>
      <c r="F769" s="88">
        <v>24500</v>
      </c>
      <c r="G769" s="90">
        <f t="shared" si="23"/>
        <v>2450</v>
      </c>
      <c r="H769" s="90">
        <f t="shared" si="24"/>
        <v>980</v>
      </c>
      <c r="I769" s="90">
        <f t="shared" si="25"/>
        <v>1470</v>
      </c>
    </row>
    <row r="770" ht="21" customHeight="1" spans="1:9">
      <c r="A770" s="88">
        <v>3</v>
      </c>
      <c r="B770" s="89" t="s">
        <v>663</v>
      </c>
      <c r="C770" s="88" t="s">
        <v>666</v>
      </c>
      <c r="D770" s="90" t="s">
        <v>633</v>
      </c>
      <c r="E770" s="90">
        <v>0.1</v>
      </c>
      <c r="F770" s="88">
        <v>37000</v>
      </c>
      <c r="G770" s="90">
        <f t="shared" si="23"/>
        <v>3700</v>
      </c>
      <c r="H770" s="90">
        <f t="shared" si="24"/>
        <v>1480</v>
      </c>
      <c r="I770" s="90">
        <f t="shared" si="25"/>
        <v>2220</v>
      </c>
    </row>
    <row r="771" ht="21" customHeight="1" spans="1:9">
      <c r="A771" s="88">
        <v>4</v>
      </c>
      <c r="B771" s="89" t="s">
        <v>663</v>
      </c>
      <c r="C771" s="88" t="s">
        <v>667</v>
      </c>
      <c r="D771" s="90" t="s">
        <v>633</v>
      </c>
      <c r="E771" s="90">
        <v>0.1</v>
      </c>
      <c r="F771" s="88">
        <v>35300</v>
      </c>
      <c r="G771" s="90">
        <f t="shared" si="23"/>
        <v>3530</v>
      </c>
      <c r="H771" s="90">
        <f t="shared" si="24"/>
        <v>1412</v>
      </c>
      <c r="I771" s="90">
        <f t="shared" si="25"/>
        <v>2118</v>
      </c>
    </row>
    <row r="772" ht="21" customHeight="1" spans="1:9">
      <c r="A772" s="88">
        <v>5</v>
      </c>
      <c r="B772" s="89" t="s">
        <v>663</v>
      </c>
      <c r="C772" s="88" t="s">
        <v>668</v>
      </c>
      <c r="D772" s="90" t="s">
        <v>633</v>
      </c>
      <c r="E772" s="90">
        <v>0.1</v>
      </c>
      <c r="F772" s="88">
        <v>25800</v>
      </c>
      <c r="G772" s="90">
        <f t="shared" si="23"/>
        <v>2580</v>
      </c>
      <c r="H772" s="90">
        <f t="shared" si="24"/>
        <v>1032</v>
      </c>
      <c r="I772" s="90">
        <f t="shared" si="25"/>
        <v>1548</v>
      </c>
    </row>
    <row r="773" ht="21" customHeight="1" spans="1:9">
      <c r="A773" s="88">
        <v>6</v>
      </c>
      <c r="B773" s="89" t="s">
        <v>663</v>
      </c>
      <c r="C773" s="88" t="s">
        <v>669</v>
      </c>
      <c r="D773" s="90" t="s">
        <v>633</v>
      </c>
      <c r="E773" s="90">
        <v>0.1</v>
      </c>
      <c r="F773" s="88">
        <v>15000</v>
      </c>
      <c r="G773" s="90">
        <f t="shared" si="23"/>
        <v>1500</v>
      </c>
      <c r="H773" s="90">
        <f t="shared" si="24"/>
        <v>600</v>
      </c>
      <c r="I773" s="90">
        <f t="shared" si="25"/>
        <v>900</v>
      </c>
    </row>
    <row r="774" ht="21" customHeight="1" spans="1:9">
      <c r="A774" s="88">
        <v>7</v>
      </c>
      <c r="B774" s="89" t="s">
        <v>663</v>
      </c>
      <c r="C774" s="88" t="s">
        <v>670</v>
      </c>
      <c r="D774" s="90" t="s">
        <v>633</v>
      </c>
      <c r="E774" s="90">
        <v>0.1</v>
      </c>
      <c r="F774" s="88">
        <v>29500</v>
      </c>
      <c r="G774" s="90">
        <f t="shared" si="23"/>
        <v>2950</v>
      </c>
      <c r="H774" s="90">
        <f t="shared" si="24"/>
        <v>1180</v>
      </c>
      <c r="I774" s="90">
        <f t="shared" si="25"/>
        <v>1770</v>
      </c>
    </row>
    <row r="775" ht="21" customHeight="1" spans="1:9">
      <c r="A775" s="88">
        <v>8</v>
      </c>
      <c r="B775" s="89" t="s">
        <v>663</v>
      </c>
      <c r="C775" s="88" t="s">
        <v>671</v>
      </c>
      <c r="D775" s="90" t="s">
        <v>633</v>
      </c>
      <c r="E775" s="90">
        <v>0.1</v>
      </c>
      <c r="F775" s="88">
        <v>26300</v>
      </c>
      <c r="G775" s="90">
        <f t="shared" si="23"/>
        <v>2630</v>
      </c>
      <c r="H775" s="90">
        <f t="shared" si="24"/>
        <v>1052</v>
      </c>
      <c r="I775" s="90">
        <f t="shared" si="25"/>
        <v>1578</v>
      </c>
    </row>
    <row r="776" ht="21" customHeight="1" spans="1:9">
      <c r="A776" s="88">
        <v>9</v>
      </c>
      <c r="B776" s="89" t="s">
        <v>663</v>
      </c>
      <c r="C776" s="88" t="s">
        <v>672</v>
      </c>
      <c r="D776" s="90" t="s">
        <v>633</v>
      </c>
      <c r="E776" s="90">
        <v>0.1</v>
      </c>
      <c r="F776" s="88">
        <v>25900</v>
      </c>
      <c r="G776" s="90">
        <f t="shared" si="23"/>
        <v>2590</v>
      </c>
      <c r="H776" s="90">
        <f t="shared" si="24"/>
        <v>1036</v>
      </c>
      <c r="I776" s="90">
        <f t="shared" si="25"/>
        <v>1554</v>
      </c>
    </row>
    <row r="777" ht="21" customHeight="1" spans="1:9">
      <c r="A777" s="88">
        <v>10</v>
      </c>
      <c r="B777" s="89" t="s">
        <v>663</v>
      </c>
      <c r="C777" s="88" t="s">
        <v>673</v>
      </c>
      <c r="D777" s="90" t="s">
        <v>633</v>
      </c>
      <c r="E777" s="90">
        <v>0.1</v>
      </c>
      <c r="F777" s="88">
        <v>24000</v>
      </c>
      <c r="G777" s="90">
        <f t="shared" si="23"/>
        <v>2400</v>
      </c>
      <c r="H777" s="90">
        <f t="shared" si="24"/>
        <v>960</v>
      </c>
      <c r="I777" s="90">
        <f t="shared" si="25"/>
        <v>1440</v>
      </c>
    </row>
    <row r="778" ht="21" customHeight="1" spans="1:9">
      <c r="A778" s="88">
        <v>11</v>
      </c>
      <c r="B778" s="89" t="s">
        <v>663</v>
      </c>
      <c r="C778" s="88" t="s">
        <v>37</v>
      </c>
      <c r="D778" s="90" t="s">
        <v>633</v>
      </c>
      <c r="E778" s="90">
        <v>0.1</v>
      </c>
      <c r="F778" s="88">
        <v>37600</v>
      </c>
      <c r="G778" s="90">
        <f t="shared" si="23"/>
        <v>3760</v>
      </c>
      <c r="H778" s="90">
        <f t="shared" si="24"/>
        <v>1504</v>
      </c>
      <c r="I778" s="90">
        <f t="shared" si="25"/>
        <v>2256</v>
      </c>
    </row>
    <row r="779" ht="21" customHeight="1" spans="1:9">
      <c r="A779" s="88">
        <v>12</v>
      </c>
      <c r="B779" s="89" t="s">
        <v>663</v>
      </c>
      <c r="C779" s="88" t="s">
        <v>674</v>
      </c>
      <c r="D779" s="90" t="s">
        <v>633</v>
      </c>
      <c r="E779" s="90">
        <v>0.1</v>
      </c>
      <c r="F779" s="88">
        <v>46700</v>
      </c>
      <c r="G779" s="90">
        <f t="shared" si="23"/>
        <v>4670</v>
      </c>
      <c r="H779" s="90">
        <f t="shared" si="24"/>
        <v>1868</v>
      </c>
      <c r="I779" s="90">
        <f t="shared" si="25"/>
        <v>2802</v>
      </c>
    </row>
    <row r="780" ht="21" customHeight="1" spans="1:9">
      <c r="A780" s="88">
        <v>13</v>
      </c>
      <c r="B780" s="89" t="s">
        <v>663</v>
      </c>
      <c r="C780" s="88" t="s">
        <v>675</v>
      </c>
      <c r="D780" s="90" t="s">
        <v>633</v>
      </c>
      <c r="E780" s="90">
        <v>0.1</v>
      </c>
      <c r="F780" s="90">
        <v>12500</v>
      </c>
      <c r="G780" s="90">
        <f t="shared" si="23"/>
        <v>1250</v>
      </c>
      <c r="H780" s="90">
        <f t="shared" si="24"/>
        <v>500</v>
      </c>
      <c r="I780" s="90">
        <f t="shared" si="25"/>
        <v>750</v>
      </c>
    </row>
    <row r="781" ht="21" customHeight="1" spans="1:9">
      <c r="A781" s="88">
        <v>14</v>
      </c>
      <c r="B781" s="89" t="s">
        <v>663</v>
      </c>
      <c r="C781" s="88" t="s">
        <v>676</v>
      </c>
      <c r="D781" s="90" t="s">
        <v>633</v>
      </c>
      <c r="E781" s="90">
        <v>0.1</v>
      </c>
      <c r="F781" s="90">
        <v>18900</v>
      </c>
      <c r="G781" s="90">
        <f t="shared" si="23"/>
        <v>1890</v>
      </c>
      <c r="H781" s="90">
        <f t="shared" si="24"/>
        <v>756</v>
      </c>
      <c r="I781" s="90">
        <f t="shared" si="25"/>
        <v>1134</v>
      </c>
    </row>
    <row r="782" ht="21" customHeight="1" spans="1:9">
      <c r="A782" s="88">
        <v>15</v>
      </c>
      <c r="B782" s="89" t="s">
        <v>663</v>
      </c>
      <c r="C782" s="88" t="s">
        <v>677</v>
      </c>
      <c r="D782" s="90" t="s">
        <v>633</v>
      </c>
      <c r="E782" s="90">
        <v>0.1</v>
      </c>
      <c r="F782" s="90">
        <v>25500</v>
      </c>
      <c r="G782" s="90">
        <f t="shared" si="23"/>
        <v>2550</v>
      </c>
      <c r="H782" s="90">
        <f t="shared" si="24"/>
        <v>1020</v>
      </c>
      <c r="I782" s="90">
        <f t="shared" si="25"/>
        <v>1530</v>
      </c>
    </row>
    <row r="783" ht="21" customHeight="1" spans="1:9">
      <c r="A783" s="88">
        <v>16</v>
      </c>
      <c r="B783" s="89" t="s">
        <v>663</v>
      </c>
      <c r="C783" s="88" t="s">
        <v>678</v>
      </c>
      <c r="D783" s="90" t="s">
        <v>633</v>
      </c>
      <c r="E783" s="90">
        <v>0.1</v>
      </c>
      <c r="F783" s="90">
        <v>31300</v>
      </c>
      <c r="G783" s="90">
        <f t="shared" si="23"/>
        <v>3130</v>
      </c>
      <c r="H783" s="90">
        <f t="shared" si="24"/>
        <v>1252</v>
      </c>
      <c r="I783" s="90">
        <f t="shared" si="25"/>
        <v>1878</v>
      </c>
    </row>
    <row r="784" ht="21" customHeight="1" spans="1:9">
      <c r="A784" s="88">
        <v>17</v>
      </c>
      <c r="B784" s="89" t="s">
        <v>663</v>
      </c>
      <c r="C784" s="88" t="s">
        <v>679</v>
      </c>
      <c r="D784" s="90" t="s">
        <v>633</v>
      </c>
      <c r="E784" s="90">
        <v>0.1</v>
      </c>
      <c r="F784" s="90">
        <v>37700</v>
      </c>
      <c r="G784" s="90">
        <f t="shared" si="23"/>
        <v>3770</v>
      </c>
      <c r="H784" s="90">
        <f t="shared" si="24"/>
        <v>1508</v>
      </c>
      <c r="I784" s="90">
        <f t="shared" si="25"/>
        <v>2262</v>
      </c>
    </row>
    <row r="785" ht="21" customHeight="1" spans="1:9">
      <c r="A785" s="88">
        <v>18</v>
      </c>
      <c r="B785" s="89" t="s">
        <v>663</v>
      </c>
      <c r="C785" s="88" t="s">
        <v>680</v>
      </c>
      <c r="D785" s="90" t="s">
        <v>633</v>
      </c>
      <c r="E785" s="90">
        <v>0.1</v>
      </c>
      <c r="F785" s="90">
        <v>21500</v>
      </c>
      <c r="G785" s="90">
        <f t="shared" si="23"/>
        <v>2150</v>
      </c>
      <c r="H785" s="90">
        <f t="shared" si="24"/>
        <v>860</v>
      </c>
      <c r="I785" s="90">
        <f t="shared" si="25"/>
        <v>1290</v>
      </c>
    </row>
    <row r="786" ht="21" customHeight="1" spans="1:9">
      <c r="A786" s="88">
        <v>19</v>
      </c>
      <c r="B786" s="89" t="s">
        <v>663</v>
      </c>
      <c r="C786" s="88" t="s">
        <v>681</v>
      </c>
      <c r="D786" s="90" t="s">
        <v>633</v>
      </c>
      <c r="E786" s="90">
        <v>0.1</v>
      </c>
      <c r="F786" s="90">
        <v>20800</v>
      </c>
      <c r="G786" s="90">
        <f t="shared" si="23"/>
        <v>2080</v>
      </c>
      <c r="H786" s="90">
        <f t="shared" si="24"/>
        <v>832</v>
      </c>
      <c r="I786" s="90">
        <f t="shared" si="25"/>
        <v>1248</v>
      </c>
    </row>
    <row r="787" ht="21" customHeight="1" spans="1:9">
      <c r="A787" s="88">
        <v>20</v>
      </c>
      <c r="B787" s="89" t="s">
        <v>663</v>
      </c>
      <c r="C787" s="88" t="s">
        <v>682</v>
      </c>
      <c r="D787" s="90" t="s">
        <v>633</v>
      </c>
      <c r="E787" s="90">
        <v>0.1</v>
      </c>
      <c r="F787" s="90">
        <v>13400</v>
      </c>
      <c r="G787" s="90">
        <f t="shared" si="23"/>
        <v>1340</v>
      </c>
      <c r="H787" s="90">
        <f t="shared" si="24"/>
        <v>536</v>
      </c>
      <c r="I787" s="90">
        <f t="shared" si="25"/>
        <v>804</v>
      </c>
    </row>
    <row r="788" ht="21" customHeight="1" spans="1:9">
      <c r="A788" s="88">
        <v>21</v>
      </c>
      <c r="B788" s="89" t="s">
        <v>663</v>
      </c>
      <c r="C788" s="88" t="s">
        <v>683</v>
      </c>
      <c r="D788" s="90" t="s">
        <v>633</v>
      </c>
      <c r="E788" s="90">
        <v>0.1</v>
      </c>
      <c r="F788" s="90">
        <v>17900</v>
      </c>
      <c r="G788" s="90">
        <f t="shared" si="23"/>
        <v>1790</v>
      </c>
      <c r="H788" s="90">
        <f t="shared" si="24"/>
        <v>716</v>
      </c>
      <c r="I788" s="90">
        <f t="shared" si="25"/>
        <v>1074</v>
      </c>
    </row>
    <row r="789" ht="21" customHeight="1" spans="1:9">
      <c r="A789" s="88">
        <v>22</v>
      </c>
      <c r="B789" s="89" t="s">
        <v>663</v>
      </c>
      <c r="C789" s="88" t="s">
        <v>684</v>
      </c>
      <c r="D789" s="90" t="s">
        <v>633</v>
      </c>
      <c r="E789" s="90">
        <v>0.1</v>
      </c>
      <c r="F789" s="90">
        <v>90000</v>
      </c>
      <c r="G789" s="90">
        <f t="shared" si="23"/>
        <v>9000</v>
      </c>
      <c r="H789" s="90">
        <f t="shared" si="24"/>
        <v>3600</v>
      </c>
      <c r="I789" s="90">
        <f t="shared" si="25"/>
        <v>5400</v>
      </c>
    </row>
    <row r="790" ht="21" customHeight="1" spans="1:9">
      <c r="A790" s="88">
        <v>23</v>
      </c>
      <c r="B790" s="89" t="s">
        <v>663</v>
      </c>
      <c r="C790" s="88" t="s">
        <v>685</v>
      </c>
      <c r="D790" s="90" t="s">
        <v>633</v>
      </c>
      <c r="E790" s="90">
        <v>0.1</v>
      </c>
      <c r="F790" s="90">
        <v>26000</v>
      </c>
      <c r="G790" s="90">
        <f t="shared" si="23"/>
        <v>2600</v>
      </c>
      <c r="H790" s="90">
        <f t="shared" si="24"/>
        <v>1040</v>
      </c>
      <c r="I790" s="90">
        <f t="shared" si="25"/>
        <v>1560</v>
      </c>
    </row>
    <row r="791" ht="21" customHeight="1" spans="1:9">
      <c r="A791" s="88">
        <v>24</v>
      </c>
      <c r="B791" s="89" t="s">
        <v>663</v>
      </c>
      <c r="C791" s="88" t="s">
        <v>686</v>
      </c>
      <c r="D791" s="90" t="s">
        <v>633</v>
      </c>
      <c r="E791" s="90">
        <v>0.1</v>
      </c>
      <c r="F791" s="90">
        <v>17000</v>
      </c>
      <c r="G791" s="90">
        <f t="shared" si="23"/>
        <v>1700</v>
      </c>
      <c r="H791" s="90">
        <f t="shared" si="24"/>
        <v>680</v>
      </c>
      <c r="I791" s="90">
        <f t="shared" si="25"/>
        <v>1020</v>
      </c>
    </row>
    <row r="792" ht="21" customHeight="1" spans="1:9">
      <c r="A792" s="88">
        <v>25</v>
      </c>
      <c r="B792" s="89" t="s">
        <v>663</v>
      </c>
      <c r="C792" s="88" t="s">
        <v>687</v>
      </c>
      <c r="D792" s="90" t="s">
        <v>633</v>
      </c>
      <c r="E792" s="90">
        <v>0.1</v>
      </c>
      <c r="F792" s="90">
        <v>14400</v>
      </c>
      <c r="G792" s="90">
        <f t="shared" si="23"/>
        <v>1440</v>
      </c>
      <c r="H792" s="90">
        <f t="shared" si="24"/>
        <v>576</v>
      </c>
      <c r="I792" s="90">
        <f t="shared" si="25"/>
        <v>864</v>
      </c>
    </row>
    <row r="793" ht="21" customHeight="1" spans="1:9">
      <c r="A793" s="88">
        <v>26</v>
      </c>
      <c r="B793" s="89" t="s">
        <v>663</v>
      </c>
      <c r="C793" s="88" t="s">
        <v>688</v>
      </c>
      <c r="D793" s="90" t="s">
        <v>633</v>
      </c>
      <c r="E793" s="90">
        <v>0.1</v>
      </c>
      <c r="F793" s="90">
        <v>42200</v>
      </c>
      <c r="G793" s="90">
        <f t="shared" si="23"/>
        <v>4220</v>
      </c>
      <c r="H793" s="90">
        <f t="shared" si="24"/>
        <v>1688</v>
      </c>
      <c r="I793" s="90">
        <f t="shared" si="25"/>
        <v>2532</v>
      </c>
    </row>
    <row r="794" ht="21" customHeight="1" spans="1:9">
      <c r="A794" s="88">
        <v>27</v>
      </c>
      <c r="B794" s="89" t="s">
        <v>663</v>
      </c>
      <c r="C794" s="88" t="s">
        <v>689</v>
      </c>
      <c r="D794" s="90" t="s">
        <v>633</v>
      </c>
      <c r="E794" s="90">
        <v>0.1</v>
      </c>
      <c r="F794" s="90">
        <v>11000</v>
      </c>
      <c r="G794" s="90">
        <f t="shared" si="23"/>
        <v>1100</v>
      </c>
      <c r="H794" s="90">
        <f t="shared" si="24"/>
        <v>440</v>
      </c>
      <c r="I794" s="90">
        <f t="shared" si="25"/>
        <v>660</v>
      </c>
    </row>
    <row r="795" ht="21" customHeight="1" spans="1:9">
      <c r="A795" s="88">
        <v>28</v>
      </c>
      <c r="B795" s="89" t="s">
        <v>663</v>
      </c>
      <c r="C795" s="88" t="s">
        <v>690</v>
      </c>
      <c r="D795" s="90" t="s">
        <v>633</v>
      </c>
      <c r="E795" s="90">
        <v>0.1</v>
      </c>
      <c r="F795" s="90">
        <v>32000</v>
      </c>
      <c r="G795" s="90">
        <f t="shared" si="23"/>
        <v>3200</v>
      </c>
      <c r="H795" s="90">
        <f t="shared" si="24"/>
        <v>1280</v>
      </c>
      <c r="I795" s="90">
        <f t="shared" si="25"/>
        <v>1920</v>
      </c>
    </row>
    <row r="796" ht="21" customHeight="1" spans="1:9">
      <c r="A796" s="88">
        <v>29</v>
      </c>
      <c r="B796" s="89" t="s">
        <v>663</v>
      </c>
      <c r="C796" s="88" t="s">
        <v>691</v>
      </c>
      <c r="D796" s="90" t="s">
        <v>633</v>
      </c>
      <c r="E796" s="90">
        <v>0.1</v>
      </c>
      <c r="F796" s="90">
        <v>31000</v>
      </c>
      <c r="G796" s="90">
        <f t="shared" si="23"/>
        <v>3100</v>
      </c>
      <c r="H796" s="90">
        <f t="shared" si="24"/>
        <v>1240</v>
      </c>
      <c r="I796" s="90">
        <f t="shared" si="25"/>
        <v>1860</v>
      </c>
    </row>
    <row r="797" ht="21" customHeight="1" spans="1:9">
      <c r="A797" s="88">
        <v>30</v>
      </c>
      <c r="B797" s="89" t="s">
        <v>663</v>
      </c>
      <c r="C797" s="88" t="s">
        <v>692</v>
      </c>
      <c r="D797" s="90" t="s">
        <v>633</v>
      </c>
      <c r="E797" s="90">
        <v>0.1</v>
      </c>
      <c r="F797" s="90">
        <v>10800</v>
      </c>
      <c r="G797" s="90">
        <f t="shared" si="23"/>
        <v>1080</v>
      </c>
      <c r="H797" s="90">
        <f t="shared" si="24"/>
        <v>432</v>
      </c>
      <c r="I797" s="90">
        <f t="shared" si="25"/>
        <v>648</v>
      </c>
    </row>
    <row r="798" ht="21" customHeight="1" spans="1:9">
      <c r="A798" s="88">
        <v>31</v>
      </c>
      <c r="B798" s="89" t="s">
        <v>663</v>
      </c>
      <c r="C798" s="88" t="s">
        <v>693</v>
      </c>
      <c r="D798" s="90" t="s">
        <v>633</v>
      </c>
      <c r="E798" s="90">
        <v>0.1</v>
      </c>
      <c r="F798" s="90">
        <v>26000</v>
      </c>
      <c r="G798" s="90">
        <f t="shared" si="23"/>
        <v>2600</v>
      </c>
      <c r="H798" s="90">
        <f t="shared" si="24"/>
        <v>1040</v>
      </c>
      <c r="I798" s="90">
        <f t="shared" si="25"/>
        <v>1560</v>
      </c>
    </row>
    <row r="799" ht="21" customHeight="1" spans="1:9">
      <c r="A799" s="88">
        <v>32</v>
      </c>
      <c r="B799" s="89" t="s">
        <v>663</v>
      </c>
      <c r="C799" s="88" t="s">
        <v>694</v>
      </c>
      <c r="D799" s="90" t="s">
        <v>633</v>
      </c>
      <c r="E799" s="90">
        <v>0.1</v>
      </c>
      <c r="F799" s="90">
        <v>18900</v>
      </c>
      <c r="G799" s="90">
        <f t="shared" si="23"/>
        <v>1890</v>
      </c>
      <c r="H799" s="90">
        <f t="shared" si="24"/>
        <v>756</v>
      </c>
      <c r="I799" s="90">
        <f t="shared" si="25"/>
        <v>1134</v>
      </c>
    </row>
    <row r="800" ht="21" customHeight="1" spans="1:9">
      <c r="A800" s="88">
        <v>33</v>
      </c>
      <c r="B800" s="89" t="s">
        <v>663</v>
      </c>
      <c r="C800" s="88" t="s">
        <v>695</v>
      </c>
      <c r="D800" s="90" t="s">
        <v>633</v>
      </c>
      <c r="E800" s="90">
        <v>0.1</v>
      </c>
      <c r="F800" s="90">
        <v>26800</v>
      </c>
      <c r="G800" s="90">
        <f t="shared" si="23"/>
        <v>2680</v>
      </c>
      <c r="H800" s="90">
        <f t="shared" si="24"/>
        <v>1072</v>
      </c>
      <c r="I800" s="90">
        <f t="shared" si="25"/>
        <v>1608</v>
      </c>
    </row>
    <row r="801" ht="21" customHeight="1" spans="1:9">
      <c r="A801" s="88">
        <v>34</v>
      </c>
      <c r="B801" s="89" t="s">
        <v>663</v>
      </c>
      <c r="C801" s="88" t="s">
        <v>696</v>
      </c>
      <c r="D801" s="90" t="s">
        <v>633</v>
      </c>
      <c r="E801" s="90">
        <v>0.1</v>
      </c>
      <c r="F801" s="90">
        <v>26000</v>
      </c>
      <c r="G801" s="90">
        <f t="shared" si="23"/>
        <v>2600</v>
      </c>
      <c r="H801" s="90">
        <f t="shared" si="24"/>
        <v>1040</v>
      </c>
      <c r="I801" s="90">
        <f t="shared" si="25"/>
        <v>1560</v>
      </c>
    </row>
    <row r="802" ht="21" customHeight="1" spans="1:9">
      <c r="A802" s="88">
        <v>35</v>
      </c>
      <c r="B802" s="89" t="s">
        <v>663</v>
      </c>
      <c r="C802" s="88" t="s">
        <v>697</v>
      </c>
      <c r="D802" s="90" t="s">
        <v>633</v>
      </c>
      <c r="E802" s="90">
        <v>0.1</v>
      </c>
      <c r="F802" s="90">
        <v>42000</v>
      </c>
      <c r="G802" s="90">
        <f t="shared" si="23"/>
        <v>4200</v>
      </c>
      <c r="H802" s="90">
        <f t="shared" si="24"/>
        <v>1680</v>
      </c>
      <c r="I802" s="90">
        <f t="shared" si="25"/>
        <v>2520</v>
      </c>
    </row>
    <row r="803" ht="21" customHeight="1" spans="1:9">
      <c r="A803" s="88">
        <v>36</v>
      </c>
      <c r="B803" s="89" t="s">
        <v>663</v>
      </c>
      <c r="C803" s="88" t="s">
        <v>698</v>
      </c>
      <c r="D803" s="90" t="s">
        <v>633</v>
      </c>
      <c r="E803" s="90">
        <v>0.1</v>
      </c>
      <c r="F803" s="90">
        <v>31500</v>
      </c>
      <c r="G803" s="90">
        <f t="shared" si="23"/>
        <v>3150</v>
      </c>
      <c r="H803" s="90">
        <f t="shared" si="24"/>
        <v>1260</v>
      </c>
      <c r="I803" s="90">
        <f t="shared" si="25"/>
        <v>1890</v>
      </c>
    </row>
    <row r="804" ht="21" customHeight="1" spans="1:9">
      <c r="A804" s="88">
        <v>37</v>
      </c>
      <c r="B804" s="89" t="s">
        <v>663</v>
      </c>
      <c r="C804" s="88" t="s">
        <v>699</v>
      </c>
      <c r="D804" s="90" t="s">
        <v>633</v>
      </c>
      <c r="E804" s="90">
        <v>0.1</v>
      </c>
      <c r="F804" s="90">
        <v>12800</v>
      </c>
      <c r="G804" s="90">
        <f t="shared" si="23"/>
        <v>1280</v>
      </c>
      <c r="H804" s="90">
        <f t="shared" si="24"/>
        <v>512</v>
      </c>
      <c r="I804" s="90">
        <f t="shared" si="25"/>
        <v>768</v>
      </c>
    </row>
    <row r="805" s="2" customFormat="1" ht="21" customHeight="1" spans="1:9">
      <c r="A805" s="91" t="s">
        <v>42</v>
      </c>
      <c r="B805" s="92"/>
      <c r="C805" s="92"/>
      <c r="D805" s="92"/>
      <c r="E805" s="93"/>
      <c r="F805" s="94">
        <f t="shared" ref="F805:I805" si="26">SUM(F768:F804)</f>
        <v>1024500</v>
      </c>
      <c r="G805" s="94">
        <f t="shared" si="26"/>
        <v>102450</v>
      </c>
      <c r="H805" s="94">
        <f t="shared" si="26"/>
        <v>40980</v>
      </c>
      <c r="I805" s="94">
        <f t="shared" si="26"/>
        <v>61470</v>
      </c>
    </row>
    <row r="806" s="1" customFormat="1" ht="20" customHeight="1" spans="1:9">
      <c r="A806" s="33">
        <v>1</v>
      </c>
      <c r="B806" s="33" t="s">
        <v>700</v>
      </c>
      <c r="C806" s="27" t="s">
        <v>701</v>
      </c>
      <c r="D806" s="21" t="s">
        <v>633</v>
      </c>
      <c r="E806" s="21">
        <v>0.1</v>
      </c>
      <c r="F806" s="95">
        <v>50500</v>
      </c>
      <c r="G806" s="27">
        <v>5050</v>
      </c>
      <c r="H806" s="27">
        <v>2020</v>
      </c>
      <c r="I806" s="21">
        <f t="shared" ref="I806:I834" si="27">G806-H806</f>
        <v>3030</v>
      </c>
    </row>
    <row r="807" s="1" customFormat="1" ht="20" customHeight="1" spans="1:9">
      <c r="A807" s="33">
        <v>2</v>
      </c>
      <c r="B807" s="33" t="s">
        <v>700</v>
      </c>
      <c r="C807" s="27" t="s">
        <v>702</v>
      </c>
      <c r="D807" s="21" t="s">
        <v>633</v>
      </c>
      <c r="E807" s="21">
        <v>0.1</v>
      </c>
      <c r="F807" s="95">
        <v>26000</v>
      </c>
      <c r="G807" s="27">
        <v>2600</v>
      </c>
      <c r="H807" s="27">
        <v>1040</v>
      </c>
      <c r="I807" s="21">
        <f t="shared" si="27"/>
        <v>1560</v>
      </c>
    </row>
    <row r="808" s="1" customFormat="1" ht="20" customHeight="1" spans="1:9">
      <c r="A808" s="33">
        <v>3</v>
      </c>
      <c r="B808" s="33" t="s">
        <v>700</v>
      </c>
      <c r="C808" s="27" t="s">
        <v>703</v>
      </c>
      <c r="D808" s="21" t="s">
        <v>633</v>
      </c>
      <c r="E808" s="21">
        <v>0.1</v>
      </c>
      <c r="F808" s="95">
        <v>25900</v>
      </c>
      <c r="G808" s="27">
        <v>2590</v>
      </c>
      <c r="H808" s="27">
        <v>1036</v>
      </c>
      <c r="I808" s="21">
        <f t="shared" si="27"/>
        <v>1554</v>
      </c>
    </row>
    <row r="809" s="1" customFormat="1" ht="20" customHeight="1" spans="1:9">
      <c r="A809" s="33">
        <v>4</v>
      </c>
      <c r="B809" s="33" t="s">
        <v>700</v>
      </c>
      <c r="C809" s="27" t="s">
        <v>704</v>
      </c>
      <c r="D809" s="21" t="s">
        <v>633</v>
      </c>
      <c r="E809" s="21">
        <v>0.1</v>
      </c>
      <c r="F809" s="95">
        <v>23700</v>
      </c>
      <c r="G809" s="27">
        <v>2370</v>
      </c>
      <c r="H809" s="27">
        <v>948</v>
      </c>
      <c r="I809" s="21">
        <f t="shared" si="27"/>
        <v>1422</v>
      </c>
    </row>
    <row r="810" s="1" customFormat="1" ht="20" customHeight="1" spans="1:9">
      <c r="A810" s="33">
        <v>5</v>
      </c>
      <c r="B810" s="33" t="s">
        <v>700</v>
      </c>
      <c r="C810" s="27" t="s">
        <v>705</v>
      </c>
      <c r="D810" s="21" t="s">
        <v>633</v>
      </c>
      <c r="E810" s="21">
        <v>0.1</v>
      </c>
      <c r="F810" s="95">
        <v>57300</v>
      </c>
      <c r="G810" s="27">
        <v>5730</v>
      </c>
      <c r="H810" s="27">
        <v>2292</v>
      </c>
      <c r="I810" s="21">
        <f t="shared" si="27"/>
        <v>3438</v>
      </c>
    </row>
    <row r="811" s="1" customFormat="1" ht="20" customHeight="1" spans="1:9">
      <c r="A811" s="33">
        <v>6</v>
      </c>
      <c r="B811" s="33" t="s">
        <v>700</v>
      </c>
      <c r="C811" s="27" t="s">
        <v>706</v>
      </c>
      <c r="D811" s="21" t="s">
        <v>633</v>
      </c>
      <c r="E811" s="21">
        <v>0.1</v>
      </c>
      <c r="F811" s="95">
        <v>32600</v>
      </c>
      <c r="G811" s="27">
        <v>3260</v>
      </c>
      <c r="H811" s="27">
        <v>1304</v>
      </c>
      <c r="I811" s="21">
        <f t="shared" si="27"/>
        <v>1956</v>
      </c>
    </row>
    <row r="812" s="1" customFormat="1" ht="20" customHeight="1" spans="1:9">
      <c r="A812" s="33">
        <v>7</v>
      </c>
      <c r="B812" s="33" t="s">
        <v>700</v>
      </c>
      <c r="C812" s="27" t="s">
        <v>707</v>
      </c>
      <c r="D812" s="21" t="s">
        <v>633</v>
      </c>
      <c r="E812" s="21">
        <v>0.1</v>
      </c>
      <c r="F812" s="95">
        <v>31600</v>
      </c>
      <c r="G812" s="27">
        <v>3160</v>
      </c>
      <c r="H812" s="27">
        <v>1264</v>
      </c>
      <c r="I812" s="21">
        <f t="shared" si="27"/>
        <v>1896</v>
      </c>
    </row>
    <row r="813" s="1" customFormat="1" ht="20" customHeight="1" spans="1:9">
      <c r="A813" s="33">
        <v>8</v>
      </c>
      <c r="B813" s="33" t="s">
        <v>700</v>
      </c>
      <c r="C813" s="27" t="s">
        <v>708</v>
      </c>
      <c r="D813" s="21" t="s">
        <v>633</v>
      </c>
      <c r="E813" s="21">
        <v>0.1</v>
      </c>
      <c r="F813" s="95">
        <v>37200</v>
      </c>
      <c r="G813" s="27">
        <v>3720</v>
      </c>
      <c r="H813" s="27">
        <v>1488</v>
      </c>
      <c r="I813" s="21">
        <f t="shared" si="27"/>
        <v>2232</v>
      </c>
    </row>
    <row r="814" s="1" customFormat="1" ht="20" customHeight="1" spans="1:9">
      <c r="A814" s="33">
        <v>9</v>
      </c>
      <c r="B814" s="33" t="s">
        <v>700</v>
      </c>
      <c r="C814" s="27" t="s">
        <v>709</v>
      </c>
      <c r="D814" s="21" t="s">
        <v>633</v>
      </c>
      <c r="E814" s="21">
        <v>0.1</v>
      </c>
      <c r="F814" s="95">
        <v>37000</v>
      </c>
      <c r="G814" s="27">
        <v>3700</v>
      </c>
      <c r="H814" s="27">
        <v>1480</v>
      </c>
      <c r="I814" s="21">
        <f t="shared" si="27"/>
        <v>2220</v>
      </c>
    </row>
    <row r="815" s="1" customFormat="1" ht="20" customHeight="1" spans="1:9">
      <c r="A815" s="33">
        <v>10</v>
      </c>
      <c r="B815" s="33" t="s">
        <v>700</v>
      </c>
      <c r="C815" s="27" t="s">
        <v>710</v>
      </c>
      <c r="D815" s="21" t="s">
        <v>633</v>
      </c>
      <c r="E815" s="21">
        <v>0.1</v>
      </c>
      <c r="F815" s="95">
        <v>31600</v>
      </c>
      <c r="G815" s="27">
        <v>3160</v>
      </c>
      <c r="H815" s="27">
        <v>1264</v>
      </c>
      <c r="I815" s="21">
        <f t="shared" si="27"/>
        <v>1896</v>
      </c>
    </row>
    <row r="816" s="1" customFormat="1" ht="20" customHeight="1" spans="1:9">
      <c r="A816" s="33">
        <v>11</v>
      </c>
      <c r="B816" s="33" t="s">
        <v>700</v>
      </c>
      <c r="C816" s="27" t="s">
        <v>711</v>
      </c>
      <c r="D816" s="21" t="s">
        <v>633</v>
      </c>
      <c r="E816" s="21">
        <v>0.1</v>
      </c>
      <c r="F816" s="95">
        <v>90800</v>
      </c>
      <c r="G816" s="27">
        <v>9080</v>
      </c>
      <c r="H816" s="27">
        <v>3632</v>
      </c>
      <c r="I816" s="21">
        <f t="shared" si="27"/>
        <v>5448</v>
      </c>
    </row>
    <row r="817" s="1" customFormat="1" ht="20" customHeight="1" spans="1:9">
      <c r="A817" s="33">
        <v>12</v>
      </c>
      <c r="B817" s="33" t="s">
        <v>700</v>
      </c>
      <c r="C817" s="27" t="s">
        <v>712</v>
      </c>
      <c r="D817" s="21" t="s">
        <v>633</v>
      </c>
      <c r="E817" s="21">
        <v>0.1</v>
      </c>
      <c r="F817" s="95">
        <v>69600</v>
      </c>
      <c r="G817" s="27">
        <v>6960</v>
      </c>
      <c r="H817" s="27">
        <v>2784</v>
      </c>
      <c r="I817" s="21">
        <f t="shared" si="27"/>
        <v>4176</v>
      </c>
    </row>
    <row r="818" s="1" customFormat="1" ht="20" customHeight="1" spans="1:9">
      <c r="A818" s="33">
        <v>13</v>
      </c>
      <c r="B818" s="33" t="s">
        <v>700</v>
      </c>
      <c r="C818" s="27" t="s">
        <v>713</v>
      </c>
      <c r="D818" s="21" t="s">
        <v>633</v>
      </c>
      <c r="E818" s="21">
        <v>0.1</v>
      </c>
      <c r="F818" s="95">
        <v>30200</v>
      </c>
      <c r="G818" s="27">
        <v>3020</v>
      </c>
      <c r="H818" s="27">
        <v>1208</v>
      </c>
      <c r="I818" s="21">
        <f t="shared" si="27"/>
        <v>1812</v>
      </c>
    </row>
    <row r="819" s="1" customFormat="1" ht="20" customHeight="1" spans="1:9">
      <c r="A819" s="33">
        <v>14</v>
      </c>
      <c r="B819" s="33" t="s">
        <v>700</v>
      </c>
      <c r="C819" s="27" t="s">
        <v>714</v>
      </c>
      <c r="D819" s="21" t="s">
        <v>633</v>
      </c>
      <c r="E819" s="21">
        <v>0.1</v>
      </c>
      <c r="F819" s="95">
        <v>33100</v>
      </c>
      <c r="G819" s="27">
        <v>3310</v>
      </c>
      <c r="H819" s="27">
        <v>1324</v>
      </c>
      <c r="I819" s="21">
        <f t="shared" si="27"/>
        <v>1986</v>
      </c>
    </row>
    <row r="820" s="1" customFormat="1" ht="20" customHeight="1" spans="1:9">
      <c r="A820" s="33">
        <v>15</v>
      </c>
      <c r="B820" s="33" t="s">
        <v>700</v>
      </c>
      <c r="C820" s="27" t="s">
        <v>715</v>
      </c>
      <c r="D820" s="21" t="s">
        <v>633</v>
      </c>
      <c r="E820" s="21">
        <v>0.1</v>
      </c>
      <c r="F820" s="95">
        <v>80800</v>
      </c>
      <c r="G820" s="27">
        <v>8080</v>
      </c>
      <c r="H820" s="27">
        <v>3232</v>
      </c>
      <c r="I820" s="21">
        <f t="shared" si="27"/>
        <v>4848</v>
      </c>
    </row>
    <row r="821" s="1" customFormat="1" ht="20" customHeight="1" spans="1:9">
      <c r="A821" s="33">
        <v>16</v>
      </c>
      <c r="B821" s="33" t="s">
        <v>700</v>
      </c>
      <c r="C821" s="27" t="s">
        <v>716</v>
      </c>
      <c r="D821" s="21" t="s">
        <v>633</v>
      </c>
      <c r="E821" s="21">
        <v>0.1</v>
      </c>
      <c r="F821" s="95">
        <v>20800</v>
      </c>
      <c r="G821" s="27">
        <v>2080</v>
      </c>
      <c r="H821" s="27">
        <v>832</v>
      </c>
      <c r="I821" s="21">
        <f t="shared" si="27"/>
        <v>1248</v>
      </c>
    </row>
    <row r="822" s="1" customFormat="1" ht="20" customHeight="1" spans="1:9">
      <c r="A822" s="33">
        <v>17</v>
      </c>
      <c r="B822" s="33" t="s">
        <v>700</v>
      </c>
      <c r="C822" s="27" t="s">
        <v>717</v>
      </c>
      <c r="D822" s="21" t="s">
        <v>633</v>
      </c>
      <c r="E822" s="21">
        <v>0.1</v>
      </c>
      <c r="F822" s="95">
        <v>41500</v>
      </c>
      <c r="G822" s="27">
        <v>4150</v>
      </c>
      <c r="H822" s="27">
        <v>1660</v>
      </c>
      <c r="I822" s="21">
        <f t="shared" si="27"/>
        <v>2490</v>
      </c>
    </row>
    <row r="823" s="1" customFormat="1" ht="20" customHeight="1" spans="1:9">
      <c r="A823" s="33">
        <v>18</v>
      </c>
      <c r="B823" s="33" t="s">
        <v>700</v>
      </c>
      <c r="C823" s="27" t="s">
        <v>718</v>
      </c>
      <c r="D823" s="21" t="s">
        <v>633</v>
      </c>
      <c r="E823" s="21">
        <v>0.1</v>
      </c>
      <c r="F823" s="95">
        <v>42000</v>
      </c>
      <c r="G823" s="27">
        <v>4200</v>
      </c>
      <c r="H823" s="27">
        <v>1680</v>
      </c>
      <c r="I823" s="21">
        <f t="shared" si="27"/>
        <v>2520</v>
      </c>
    </row>
    <row r="824" s="1" customFormat="1" ht="20" customHeight="1" spans="1:9">
      <c r="A824" s="33">
        <v>19</v>
      </c>
      <c r="B824" s="33" t="s">
        <v>700</v>
      </c>
      <c r="C824" s="27" t="s">
        <v>719</v>
      </c>
      <c r="D824" s="21" t="s">
        <v>633</v>
      </c>
      <c r="E824" s="21">
        <v>0.1</v>
      </c>
      <c r="F824" s="95">
        <v>27300</v>
      </c>
      <c r="G824" s="27">
        <v>2730</v>
      </c>
      <c r="H824" s="27">
        <v>1092</v>
      </c>
      <c r="I824" s="21">
        <f t="shared" si="27"/>
        <v>1638</v>
      </c>
    </row>
    <row r="825" s="1" customFormat="1" ht="20" customHeight="1" spans="1:9">
      <c r="A825" s="33">
        <v>20</v>
      </c>
      <c r="B825" s="33" t="s">
        <v>700</v>
      </c>
      <c r="C825" s="27" t="s">
        <v>720</v>
      </c>
      <c r="D825" s="21" t="s">
        <v>633</v>
      </c>
      <c r="E825" s="21">
        <v>0.1</v>
      </c>
      <c r="F825" s="95">
        <v>38700</v>
      </c>
      <c r="G825" s="27">
        <v>3870</v>
      </c>
      <c r="H825" s="27">
        <v>1548</v>
      </c>
      <c r="I825" s="21">
        <f t="shared" si="27"/>
        <v>2322</v>
      </c>
    </row>
    <row r="826" s="1" customFormat="1" ht="20" customHeight="1" spans="1:9">
      <c r="A826" s="33">
        <v>21</v>
      </c>
      <c r="B826" s="33" t="s">
        <v>700</v>
      </c>
      <c r="C826" s="27" t="s">
        <v>721</v>
      </c>
      <c r="D826" s="21" t="s">
        <v>633</v>
      </c>
      <c r="E826" s="21">
        <v>0.1</v>
      </c>
      <c r="F826" s="95">
        <v>26000</v>
      </c>
      <c r="G826" s="27">
        <v>2600</v>
      </c>
      <c r="H826" s="27">
        <v>1040</v>
      </c>
      <c r="I826" s="21">
        <f t="shared" si="27"/>
        <v>1560</v>
      </c>
    </row>
    <row r="827" s="1" customFormat="1" ht="20" customHeight="1" spans="1:9">
      <c r="A827" s="33">
        <v>22</v>
      </c>
      <c r="B827" s="33" t="s">
        <v>700</v>
      </c>
      <c r="C827" s="27" t="s">
        <v>722</v>
      </c>
      <c r="D827" s="21" t="s">
        <v>633</v>
      </c>
      <c r="E827" s="21">
        <v>0.1</v>
      </c>
      <c r="F827" s="95">
        <v>21000</v>
      </c>
      <c r="G827" s="27">
        <v>2100</v>
      </c>
      <c r="H827" s="27">
        <v>840</v>
      </c>
      <c r="I827" s="21">
        <f t="shared" si="27"/>
        <v>1260</v>
      </c>
    </row>
    <row r="828" s="1" customFormat="1" ht="20" customHeight="1" spans="1:9">
      <c r="A828" s="33">
        <v>23</v>
      </c>
      <c r="B828" s="33" t="s">
        <v>700</v>
      </c>
      <c r="C828" s="27" t="s">
        <v>723</v>
      </c>
      <c r="D828" s="21" t="s">
        <v>633</v>
      </c>
      <c r="E828" s="21">
        <v>0.1</v>
      </c>
      <c r="F828" s="95">
        <v>44000</v>
      </c>
      <c r="G828" s="27">
        <v>4400</v>
      </c>
      <c r="H828" s="27">
        <v>1760</v>
      </c>
      <c r="I828" s="21">
        <f t="shared" si="27"/>
        <v>2640</v>
      </c>
    </row>
    <row r="829" s="1" customFormat="1" ht="20" customHeight="1" spans="1:9">
      <c r="A829" s="33">
        <v>24</v>
      </c>
      <c r="B829" s="33" t="s">
        <v>700</v>
      </c>
      <c r="C829" s="27" t="s">
        <v>724</v>
      </c>
      <c r="D829" s="21" t="s">
        <v>633</v>
      </c>
      <c r="E829" s="21">
        <v>0.1</v>
      </c>
      <c r="F829" s="95">
        <v>25300</v>
      </c>
      <c r="G829" s="27">
        <v>2530</v>
      </c>
      <c r="H829" s="27">
        <v>1012</v>
      </c>
      <c r="I829" s="21">
        <f t="shared" si="27"/>
        <v>1518</v>
      </c>
    </row>
    <row r="830" s="1" customFormat="1" ht="20" customHeight="1" spans="1:9">
      <c r="A830" s="33">
        <v>25</v>
      </c>
      <c r="B830" s="33" t="s">
        <v>700</v>
      </c>
      <c r="C830" s="27" t="s">
        <v>96</v>
      </c>
      <c r="D830" s="21" t="s">
        <v>633</v>
      </c>
      <c r="E830" s="21">
        <v>0.1</v>
      </c>
      <c r="F830" s="95">
        <v>21100</v>
      </c>
      <c r="G830" s="27">
        <v>2110</v>
      </c>
      <c r="H830" s="27">
        <v>844</v>
      </c>
      <c r="I830" s="21">
        <f t="shared" si="27"/>
        <v>1266</v>
      </c>
    </row>
    <row r="831" s="1" customFormat="1" ht="20" customHeight="1" spans="1:9">
      <c r="A831" s="33">
        <v>26</v>
      </c>
      <c r="B831" s="33" t="s">
        <v>700</v>
      </c>
      <c r="C831" s="27" t="s">
        <v>105</v>
      </c>
      <c r="D831" s="21" t="s">
        <v>633</v>
      </c>
      <c r="E831" s="21">
        <v>0.1</v>
      </c>
      <c r="F831" s="95">
        <v>107000</v>
      </c>
      <c r="G831" s="27">
        <v>10700</v>
      </c>
      <c r="H831" s="27">
        <v>4280</v>
      </c>
      <c r="I831" s="21">
        <f t="shared" si="27"/>
        <v>6420</v>
      </c>
    </row>
    <row r="832" s="1" customFormat="1" ht="20" customHeight="1" spans="1:9">
      <c r="A832" s="33">
        <v>27</v>
      </c>
      <c r="B832" s="33" t="s">
        <v>700</v>
      </c>
      <c r="C832" s="27" t="s">
        <v>725</v>
      </c>
      <c r="D832" s="21" t="s">
        <v>633</v>
      </c>
      <c r="E832" s="21">
        <v>0.1</v>
      </c>
      <c r="F832" s="95">
        <v>37000</v>
      </c>
      <c r="G832" s="27">
        <v>3700</v>
      </c>
      <c r="H832" s="27">
        <v>1480</v>
      </c>
      <c r="I832" s="21">
        <f t="shared" si="27"/>
        <v>2220</v>
      </c>
    </row>
    <row r="833" s="1" customFormat="1" ht="20" customHeight="1" spans="1:9">
      <c r="A833" s="33">
        <v>28</v>
      </c>
      <c r="B833" s="33" t="s">
        <v>700</v>
      </c>
      <c r="C833" s="27" t="s">
        <v>726</v>
      </c>
      <c r="D833" s="21" t="s">
        <v>633</v>
      </c>
      <c r="E833" s="21">
        <v>0.1</v>
      </c>
      <c r="F833" s="95">
        <v>37000</v>
      </c>
      <c r="G833" s="27">
        <v>3700</v>
      </c>
      <c r="H833" s="27">
        <v>1480</v>
      </c>
      <c r="I833" s="21">
        <f t="shared" si="27"/>
        <v>2220</v>
      </c>
    </row>
    <row r="834" s="1" customFormat="1" ht="20" customHeight="1" spans="1:9">
      <c r="A834" s="33">
        <v>29</v>
      </c>
      <c r="B834" s="33" t="s">
        <v>700</v>
      </c>
      <c r="C834" s="27" t="s">
        <v>727</v>
      </c>
      <c r="D834" s="21" t="s">
        <v>633</v>
      </c>
      <c r="E834" s="21">
        <v>0.1</v>
      </c>
      <c r="F834" s="95">
        <v>42200</v>
      </c>
      <c r="G834" s="27">
        <v>4220</v>
      </c>
      <c r="H834" s="27">
        <v>1688</v>
      </c>
      <c r="I834" s="21">
        <f t="shared" si="27"/>
        <v>2532</v>
      </c>
    </row>
    <row r="835" s="2" customFormat="1" ht="20" customHeight="1" spans="1:9">
      <c r="A835" s="24" t="s">
        <v>42</v>
      </c>
      <c r="B835" s="25"/>
      <c r="C835" s="25"/>
      <c r="D835" s="25"/>
      <c r="E835" s="26"/>
      <c r="F835" s="18">
        <f>SUM(F806:F834)</f>
        <v>1188800</v>
      </c>
      <c r="G835" s="18">
        <f>SUM(G806:G834)</f>
        <v>118880</v>
      </c>
      <c r="H835" s="18">
        <f>SUM(H806:H834)</f>
        <v>47552</v>
      </c>
      <c r="I835" s="18">
        <f>SUM(I806:I834)</f>
        <v>71328</v>
      </c>
    </row>
    <row r="836" s="12" customFormat="1" ht="19" customHeight="1" spans="1:9">
      <c r="A836" s="35">
        <v>1</v>
      </c>
      <c r="B836" s="35" t="s">
        <v>728</v>
      </c>
      <c r="C836" s="96" t="s">
        <v>729</v>
      </c>
      <c r="D836" s="96" t="s">
        <v>633</v>
      </c>
      <c r="E836" s="96">
        <v>0.1</v>
      </c>
      <c r="F836" s="96">
        <v>31400</v>
      </c>
      <c r="G836" s="96">
        <f t="shared" ref="G836:G862" si="28">E836*F836</f>
        <v>3140</v>
      </c>
      <c r="H836" s="96">
        <f t="shared" ref="H836:H854" si="29">G836*0.4</f>
        <v>1256</v>
      </c>
      <c r="I836" s="96">
        <f t="shared" ref="I836:I854" si="30">G836*0.6</f>
        <v>1884</v>
      </c>
    </row>
    <row r="837" s="12" customFormat="1" ht="19" customHeight="1" spans="1:9">
      <c r="A837" s="35">
        <v>2</v>
      </c>
      <c r="B837" s="35" t="s">
        <v>728</v>
      </c>
      <c r="C837" s="96" t="s">
        <v>730</v>
      </c>
      <c r="D837" s="96" t="s">
        <v>633</v>
      </c>
      <c r="E837" s="96">
        <v>0.1</v>
      </c>
      <c r="F837" s="96">
        <v>25400</v>
      </c>
      <c r="G837" s="96">
        <f t="shared" si="28"/>
        <v>2540</v>
      </c>
      <c r="H837" s="96">
        <f t="shared" si="29"/>
        <v>1016</v>
      </c>
      <c r="I837" s="96">
        <f t="shared" si="30"/>
        <v>1524</v>
      </c>
    </row>
    <row r="838" s="12" customFormat="1" ht="19" customHeight="1" spans="1:9">
      <c r="A838" s="35">
        <v>3</v>
      </c>
      <c r="B838" s="35" t="s">
        <v>728</v>
      </c>
      <c r="C838" s="96" t="s">
        <v>731</v>
      </c>
      <c r="D838" s="96" t="s">
        <v>633</v>
      </c>
      <c r="E838" s="96">
        <v>0.1</v>
      </c>
      <c r="F838" s="96">
        <v>14000</v>
      </c>
      <c r="G838" s="96">
        <f t="shared" si="28"/>
        <v>1400</v>
      </c>
      <c r="H838" s="96">
        <f t="shared" si="29"/>
        <v>560</v>
      </c>
      <c r="I838" s="96">
        <f t="shared" si="30"/>
        <v>840</v>
      </c>
    </row>
    <row r="839" s="12" customFormat="1" ht="19" customHeight="1" spans="1:9">
      <c r="A839" s="35">
        <v>4</v>
      </c>
      <c r="B839" s="35" t="s">
        <v>728</v>
      </c>
      <c r="C839" s="96" t="s">
        <v>732</v>
      </c>
      <c r="D839" s="96" t="s">
        <v>633</v>
      </c>
      <c r="E839" s="96">
        <v>0.1</v>
      </c>
      <c r="F839" s="96">
        <v>23400</v>
      </c>
      <c r="G839" s="96">
        <f t="shared" si="28"/>
        <v>2340</v>
      </c>
      <c r="H839" s="96">
        <f t="shared" si="29"/>
        <v>936</v>
      </c>
      <c r="I839" s="96">
        <f t="shared" si="30"/>
        <v>1404</v>
      </c>
    </row>
    <row r="840" s="12" customFormat="1" ht="19" customHeight="1" spans="1:9">
      <c r="A840" s="35">
        <v>5</v>
      </c>
      <c r="B840" s="35" t="s">
        <v>728</v>
      </c>
      <c r="C840" s="96" t="s">
        <v>733</v>
      </c>
      <c r="D840" s="96" t="s">
        <v>633</v>
      </c>
      <c r="E840" s="96">
        <v>0.1</v>
      </c>
      <c r="F840" s="96">
        <v>34600</v>
      </c>
      <c r="G840" s="96">
        <f t="shared" si="28"/>
        <v>3460</v>
      </c>
      <c r="H840" s="96">
        <f t="shared" si="29"/>
        <v>1384</v>
      </c>
      <c r="I840" s="96">
        <f t="shared" si="30"/>
        <v>2076</v>
      </c>
    </row>
    <row r="841" s="12" customFormat="1" ht="19" customHeight="1" spans="1:9">
      <c r="A841" s="35">
        <v>6</v>
      </c>
      <c r="B841" s="35" t="s">
        <v>728</v>
      </c>
      <c r="C841" s="96" t="s">
        <v>734</v>
      </c>
      <c r="D841" s="96" t="s">
        <v>633</v>
      </c>
      <c r="E841" s="96">
        <v>0.1</v>
      </c>
      <c r="F841" s="96">
        <v>25200</v>
      </c>
      <c r="G841" s="96">
        <f t="shared" si="28"/>
        <v>2520</v>
      </c>
      <c r="H841" s="96">
        <f t="shared" si="29"/>
        <v>1008</v>
      </c>
      <c r="I841" s="96">
        <f t="shared" si="30"/>
        <v>1512</v>
      </c>
    </row>
    <row r="842" s="12" customFormat="1" ht="19" customHeight="1" spans="1:9">
      <c r="A842" s="35">
        <v>7</v>
      </c>
      <c r="B842" s="35" t="s">
        <v>728</v>
      </c>
      <c r="C842" s="96" t="s">
        <v>735</v>
      </c>
      <c r="D842" s="96" t="s">
        <v>633</v>
      </c>
      <c r="E842" s="96">
        <v>0.1</v>
      </c>
      <c r="F842" s="96">
        <v>27500</v>
      </c>
      <c r="G842" s="96">
        <f t="shared" si="28"/>
        <v>2750</v>
      </c>
      <c r="H842" s="96">
        <f t="shared" si="29"/>
        <v>1100</v>
      </c>
      <c r="I842" s="96">
        <f t="shared" si="30"/>
        <v>1650</v>
      </c>
    </row>
    <row r="843" s="12" customFormat="1" ht="19" customHeight="1" spans="1:9">
      <c r="A843" s="35">
        <v>8</v>
      </c>
      <c r="B843" s="35" t="s">
        <v>728</v>
      </c>
      <c r="C843" s="96" t="s">
        <v>736</v>
      </c>
      <c r="D843" s="96" t="s">
        <v>633</v>
      </c>
      <c r="E843" s="96">
        <v>0.1</v>
      </c>
      <c r="F843" s="96">
        <v>27200</v>
      </c>
      <c r="G843" s="96">
        <f t="shared" si="28"/>
        <v>2720</v>
      </c>
      <c r="H843" s="96">
        <f t="shared" si="29"/>
        <v>1088</v>
      </c>
      <c r="I843" s="96">
        <f t="shared" si="30"/>
        <v>1632</v>
      </c>
    </row>
    <row r="844" s="12" customFormat="1" ht="19" customHeight="1" spans="1:9">
      <c r="A844" s="35">
        <v>9</v>
      </c>
      <c r="B844" s="35" t="s">
        <v>728</v>
      </c>
      <c r="C844" s="96" t="s">
        <v>737</v>
      </c>
      <c r="D844" s="96" t="s">
        <v>633</v>
      </c>
      <c r="E844" s="96">
        <v>0.1</v>
      </c>
      <c r="F844" s="96">
        <v>28500</v>
      </c>
      <c r="G844" s="96">
        <f t="shared" si="28"/>
        <v>2850</v>
      </c>
      <c r="H844" s="96">
        <f t="shared" si="29"/>
        <v>1140</v>
      </c>
      <c r="I844" s="96">
        <f t="shared" si="30"/>
        <v>1710</v>
      </c>
    </row>
    <row r="845" s="12" customFormat="1" ht="19" customHeight="1" spans="1:9">
      <c r="A845" s="35">
        <v>10</v>
      </c>
      <c r="B845" s="35" t="s">
        <v>728</v>
      </c>
      <c r="C845" s="96" t="s">
        <v>738</v>
      </c>
      <c r="D845" s="96" t="s">
        <v>633</v>
      </c>
      <c r="E845" s="96">
        <v>0.1</v>
      </c>
      <c r="F845" s="96">
        <v>26000</v>
      </c>
      <c r="G845" s="96">
        <f t="shared" si="28"/>
        <v>2600</v>
      </c>
      <c r="H845" s="96">
        <f t="shared" si="29"/>
        <v>1040</v>
      </c>
      <c r="I845" s="96">
        <f t="shared" si="30"/>
        <v>1560</v>
      </c>
    </row>
    <row r="846" s="12" customFormat="1" ht="19" customHeight="1" spans="1:9">
      <c r="A846" s="35">
        <v>11</v>
      </c>
      <c r="B846" s="35" t="s">
        <v>728</v>
      </c>
      <c r="C846" s="96" t="s">
        <v>739</v>
      </c>
      <c r="D846" s="96" t="s">
        <v>633</v>
      </c>
      <c r="E846" s="96">
        <v>0.1</v>
      </c>
      <c r="F846" s="96">
        <v>32100</v>
      </c>
      <c r="G846" s="96">
        <f t="shared" si="28"/>
        <v>3210</v>
      </c>
      <c r="H846" s="96">
        <f t="shared" si="29"/>
        <v>1284</v>
      </c>
      <c r="I846" s="96">
        <f t="shared" si="30"/>
        <v>1926</v>
      </c>
    </row>
    <row r="847" s="12" customFormat="1" ht="19" customHeight="1" spans="1:9">
      <c r="A847" s="35">
        <v>12</v>
      </c>
      <c r="B847" s="35" t="s">
        <v>728</v>
      </c>
      <c r="C847" s="96" t="s">
        <v>740</v>
      </c>
      <c r="D847" s="96" t="s">
        <v>633</v>
      </c>
      <c r="E847" s="96">
        <v>0.1</v>
      </c>
      <c r="F847" s="96">
        <v>29500</v>
      </c>
      <c r="G847" s="96">
        <f t="shared" si="28"/>
        <v>2950</v>
      </c>
      <c r="H847" s="96">
        <f t="shared" si="29"/>
        <v>1180</v>
      </c>
      <c r="I847" s="96">
        <f t="shared" si="30"/>
        <v>1770</v>
      </c>
    </row>
    <row r="848" s="12" customFormat="1" ht="19" customHeight="1" spans="1:9">
      <c r="A848" s="35">
        <v>13</v>
      </c>
      <c r="B848" s="35" t="s">
        <v>728</v>
      </c>
      <c r="C848" s="96" t="s">
        <v>741</v>
      </c>
      <c r="D848" s="96" t="s">
        <v>633</v>
      </c>
      <c r="E848" s="96">
        <v>0.1</v>
      </c>
      <c r="F848" s="96">
        <v>98300</v>
      </c>
      <c r="G848" s="96">
        <f t="shared" si="28"/>
        <v>9830</v>
      </c>
      <c r="H848" s="96">
        <f t="shared" si="29"/>
        <v>3932</v>
      </c>
      <c r="I848" s="96">
        <f t="shared" si="30"/>
        <v>5898</v>
      </c>
    </row>
    <row r="849" s="12" customFormat="1" ht="19" customHeight="1" spans="1:9">
      <c r="A849" s="35">
        <v>14</v>
      </c>
      <c r="B849" s="35" t="s">
        <v>728</v>
      </c>
      <c r="C849" s="96" t="s">
        <v>742</v>
      </c>
      <c r="D849" s="96" t="s">
        <v>633</v>
      </c>
      <c r="E849" s="96">
        <v>0.1</v>
      </c>
      <c r="F849" s="96">
        <v>35700</v>
      </c>
      <c r="G849" s="96">
        <f t="shared" si="28"/>
        <v>3570</v>
      </c>
      <c r="H849" s="96">
        <f t="shared" si="29"/>
        <v>1428</v>
      </c>
      <c r="I849" s="96">
        <f t="shared" si="30"/>
        <v>2142</v>
      </c>
    </row>
    <row r="850" s="12" customFormat="1" ht="19" customHeight="1" spans="1:9">
      <c r="A850" s="35">
        <v>15</v>
      </c>
      <c r="B850" s="35" t="s">
        <v>728</v>
      </c>
      <c r="C850" s="96" t="s">
        <v>743</v>
      </c>
      <c r="D850" s="96" t="s">
        <v>633</v>
      </c>
      <c r="E850" s="96">
        <v>0.1</v>
      </c>
      <c r="F850" s="96">
        <v>54500</v>
      </c>
      <c r="G850" s="96">
        <f t="shared" si="28"/>
        <v>5450</v>
      </c>
      <c r="H850" s="96">
        <f t="shared" si="29"/>
        <v>2180</v>
      </c>
      <c r="I850" s="96">
        <f t="shared" si="30"/>
        <v>3270</v>
      </c>
    </row>
    <row r="851" s="12" customFormat="1" ht="19" customHeight="1" spans="1:9">
      <c r="A851" s="35">
        <v>16</v>
      </c>
      <c r="B851" s="35" t="s">
        <v>728</v>
      </c>
      <c r="C851" s="96" t="s">
        <v>744</v>
      </c>
      <c r="D851" s="96" t="s">
        <v>633</v>
      </c>
      <c r="E851" s="96">
        <v>0.1</v>
      </c>
      <c r="F851" s="96">
        <v>38000</v>
      </c>
      <c r="G851" s="96">
        <f t="shared" si="28"/>
        <v>3800</v>
      </c>
      <c r="H851" s="96">
        <f t="shared" si="29"/>
        <v>1520</v>
      </c>
      <c r="I851" s="96">
        <f t="shared" si="30"/>
        <v>2280</v>
      </c>
    </row>
    <row r="852" s="12" customFormat="1" ht="19" customHeight="1" spans="1:9">
      <c r="A852" s="35">
        <v>17</v>
      </c>
      <c r="B852" s="35" t="s">
        <v>728</v>
      </c>
      <c r="C852" s="96" t="s">
        <v>745</v>
      </c>
      <c r="D852" s="96" t="s">
        <v>633</v>
      </c>
      <c r="E852" s="96">
        <v>0.1</v>
      </c>
      <c r="F852" s="96">
        <v>43500</v>
      </c>
      <c r="G852" s="96">
        <f t="shared" si="28"/>
        <v>4350</v>
      </c>
      <c r="H852" s="96">
        <f t="shared" si="29"/>
        <v>1740</v>
      </c>
      <c r="I852" s="96">
        <f t="shared" si="30"/>
        <v>2610</v>
      </c>
    </row>
    <row r="853" s="12" customFormat="1" ht="19" customHeight="1" spans="1:9">
      <c r="A853" s="35">
        <v>18</v>
      </c>
      <c r="B853" s="35" t="s">
        <v>728</v>
      </c>
      <c r="C853" s="96" t="s">
        <v>746</v>
      </c>
      <c r="D853" s="96" t="s">
        <v>633</v>
      </c>
      <c r="E853" s="96">
        <v>0.1</v>
      </c>
      <c r="F853" s="96">
        <v>12100</v>
      </c>
      <c r="G853" s="96">
        <f t="shared" si="28"/>
        <v>1210</v>
      </c>
      <c r="H853" s="96">
        <f t="shared" si="29"/>
        <v>484</v>
      </c>
      <c r="I853" s="96">
        <f t="shared" si="30"/>
        <v>726</v>
      </c>
    </row>
    <row r="854" s="12" customFormat="1" ht="19" customHeight="1" spans="1:9">
      <c r="A854" s="35">
        <v>19</v>
      </c>
      <c r="B854" s="35" t="s">
        <v>728</v>
      </c>
      <c r="C854" s="96" t="s">
        <v>747</v>
      </c>
      <c r="D854" s="96" t="s">
        <v>633</v>
      </c>
      <c r="E854" s="96">
        <v>0.1</v>
      </c>
      <c r="F854" s="96">
        <v>26600</v>
      </c>
      <c r="G854" s="96">
        <f t="shared" si="28"/>
        <v>2660</v>
      </c>
      <c r="H854" s="96">
        <f t="shared" si="29"/>
        <v>1064</v>
      </c>
      <c r="I854" s="96">
        <f t="shared" si="30"/>
        <v>1596</v>
      </c>
    </row>
    <row r="855" s="12" customFormat="1" ht="19" customHeight="1" spans="1:9">
      <c r="A855" s="35">
        <v>20</v>
      </c>
      <c r="B855" s="35" t="s">
        <v>728</v>
      </c>
      <c r="C855" s="96" t="s">
        <v>748</v>
      </c>
      <c r="D855" s="96" t="s">
        <v>633</v>
      </c>
      <c r="E855" s="96">
        <v>0.1</v>
      </c>
      <c r="F855" s="96">
        <v>40800</v>
      </c>
      <c r="G855" s="96">
        <f t="shared" si="28"/>
        <v>4080</v>
      </c>
      <c r="H855" s="97">
        <v>1632</v>
      </c>
      <c r="I855" s="97">
        <v>2448</v>
      </c>
    </row>
    <row r="856" s="12" customFormat="1" ht="19" customHeight="1" spans="1:9">
      <c r="A856" s="35">
        <v>21</v>
      </c>
      <c r="B856" s="35" t="s">
        <v>728</v>
      </c>
      <c r="C856" s="96" t="s">
        <v>749</v>
      </c>
      <c r="D856" s="96" t="s">
        <v>633</v>
      </c>
      <c r="E856" s="96">
        <v>0.1</v>
      </c>
      <c r="F856" s="96">
        <v>14000</v>
      </c>
      <c r="G856" s="96">
        <f t="shared" si="28"/>
        <v>1400</v>
      </c>
      <c r="H856" s="96">
        <f t="shared" ref="H856:H862" si="31">G856*0.4</f>
        <v>560</v>
      </c>
      <c r="I856" s="97">
        <v>840</v>
      </c>
    </row>
    <row r="857" s="12" customFormat="1" ht="19" customHeight="1" spans="1:9">
      <c r="A857" s="35">
        <v>22</v>
      </c>
      <c r="B857" s="35" t="s">
        <v>728</v>
      </c>
      <c r="C857" s="96" t="s">
        <v>750</v>
      </c>
      <c r="D857" s="96" t="s">
        <v>633</v>
      </c>
      <c r="E857" s="96">
        <v>0.1</v>
      </c>
      <c r="F857" s="96">
        <v>41000</v>
      </c>
      <c r="G857" s="96">
        <f t="shared" si="28"/>
        <v>4100</v>
      </c>
      <c r="H857" s="96">
        <f t="shared" si="31"/>
        <v>1640</v>
      </c>
      <c r="I857" s="97">
        <v>2460</v>
      </c>
    </row>
    <row r="858" s="12" customFormat="1" ht="19" customHeight="1" spans="1:9">
      <c r="A858" s="35">
        <v>23</v>
      </c>
      <c r="B858" s="35" t="s">
        <v>728</v>
      </c>
      <c r="C858" s="96" t="s">
        <v>751</v>
      </c>
      <c r="D858" s="96" t="s">
        <v>633</v>
      </c>
      <c r="E858" s="96">
        <v>0.1</v>
      </c>
      <c r="F858" s="96">
        <v>20600</v>
      </c>
      <c r="G858" s="96">
        <f t="shared" si="28"/>
        <v>2060</v>
      </c>
      <c r="H858" s="96">
        <f t="shared" si="31"/>
        <v>824</v>
      </c>
      <c r="I858" s="97">
        <v>1236</v>
      </c>
    </row>
    <row r="859" s="12" customFormat="1" ht="19" customHeight="1" spans="1:9">
      <c r="A859" s="35">
        <v>24</v>
      </c>
      <c r="B859" s="35" t="s">
        <v>728</v>
      </c>
      <c r="C859" s="96" t="s">
        <v>752</v>
      </c>
      <c r="D859" s="96" t="s">
        <v>633</v>
      </c>
      <c r="E859" s="96">
        <v>0.1</v>
      </c>
      <c r="F859" s="96">
        <v>27800</v>
      </c>
      <c r="G859" s="96">
        <f t="shared" si="28"/>
        <v>2780</v>
      </c>
      <c r="H859" s="96">
        <f t="shared" si="31"/>
        <v>1112</v>
      </c>
      <c r="I859" s="97">
        <v>1668</v>
      </c>
    </row>
    <row r="860" s="12" customFormat="1" ht="19" customHeight="1" spans="1:9">
      <c r="A860" s="35">
        <v>25</v>
      </c>
      <c r="B860" s="35" t="s">
        <v>728</v>
      </c>
      <c r="C860" s="96" t="s">
        <v>753</v>
      </c>
      <c r="D860" s="96" t="s">
        <v>633</v>
      </c>
      <c r="E860" s="96">
        <v>0.1</v>
      </c>
      <c r="F860" s="96">
        <v>39800</v>
      </c>
      <c r="G860" s="96">
        <f t="shared" si="28"/>
        <v>3980</v>
      </c>
      <c r="H860" s="96">
        <f t="shared" si="31"/>
        <v>1592</v>
      </c>
      <c r="I860" s="97">
        <v>2388</v>
      </c>
    </row>
    <row r="861" s="12" customFormat="1" ht="19" customHeight="1" spans="1:9">
      <c r="A861" s="35">
        <v>26</v>
      </c>
      <c r="B861" s="35" t="s">
        <v>728</v>
      </c>
      <c r="C861" s="96" t="s">
        <v>754</v>
      </c>
      <c r="D861" s="96" t="s">
        <v>633</v>
      </c>
      <c r="E861" s="96">
        <v>0.1</v>
      </c>
      <c r="F861" s="96">
        <v>71800</v>
      </c>
      <c r="G861" s="96">
        <f t="shared" si="28"/>
        <v>7180</v>
      </c>
      <c r="H861" s="96">
        <f t="shared" si="31"/>
        <v>2872</v>
      </c>
      <c r="I861" s="97">
        <v>4308</v>
      </c>
    </row>
    <row r="862" s="12" customFormat="1" ht="19" customHeight="1" spans="1:9">
      <c r="A862" s="35">
        <v>27</v>
      </c>
      <c r="B862" s="35" t="s">
        <v>728</v>
      </c>
      <c r="C862" s="96" t="s">
        <v>755</v>
      </c>
      <c r="D862" s="96" t="s">
        <v>633</v>
      </c>
      <c r="E862" s="96">
        <v>0.1</v>
      </c>
      <c r="F862" s="96">
        <v>25400</v>
      </c>
      <c r="G862" s="96">
        <f t="shared" si="28"/>
        <v>2540</v>
      </c>
      <c r="H862" s="96">
        <f t="shared" si="31"/>
        <v>1016</v>
      </c>
      <c r="I862" s="97">
        <v>1524</v>
      </c>
    </row>
    <row r="863" s="13" customFormat="1" ht="19" customHeight="1" spans="1:9">
      <c r="A863" s="98" t="s">
        <v>42</v>
      </c>
      <c r="B863" s="99"/>
      <c r="C863" s="99"/>
      <c r="D863" s="99"/>
      <c r="E863" s="100"/>
      <c r="F863" s="101" t="s">
        <v>756</v>
      </c>
      <c r="G863" s="102">
        <f>SUM(G836:G862)</f>
        <v>91470</v>
      </c>
      <c r="H863" s="102">
        <f>SUM(H836:H862)</f>
        <v>36588</v>
      </c>
      <c r="I863" s="102">
        <f>SUM(I836:I862)</f>
        <v>54882</v>
      </c>
    </row>
    <row r="864" s="5" customFormat="1" ht="21" customHeight="1" spans="1:9">
      <c r="A864" s="103">
        <v>1</v>
      </c>
      <c r="B864" s="35" t="s">
        <v>757</v>
      </c>
      <c r="C864" s="87" t="s">
        <v>758</v>
      </c>
      <c r="D864" s="35" t="s">
        <v>633</v>
      </c>
      <c r="E864" s="35">
        <v>0.1</v>
      </c>
      <c r="F864" s="87">
        <v>30300</v>
      </c>
      <c r="G864" s="35">
        <f t="shared" ref="G864:G881" si="32">E864*F864</f>
        <v>3030</v>
      </c>
      <c r="H864" s="35">
        <f t="shared" ref="H864:H881" si="33">G864*0.4</f>
        <v>1212</v>
      </c>
      <c r="I864" s="35">
        <f t="shared" ref="I864:I881" si="34">G864*0.6</f>
        <v>1818</v>
      </c>
    </row>
    <row r="865" s="5" customFormat="1" ht="21" customHeight="1" spans="1:9">
      <c r="A865" s="103">
        <v>2</v>
      </c>
      <c r="B865" s="35" t="s">
        <v>757</v>
      </c>
      <c r="C865" s="87" t="s">
        <v>759</v>
      </c>
      <c r="D865" s="35" t="s">
        <v>633</v>
      </c>
      <c r="E865" s="35">
        <v>0.1</v>
      </c>
      <c r="F865" s="87">
        <v>11900</v>
      </c>
      <c r="G865" s="35">
        <f t="shared" si="32"/>
        <v>1190</v>
      </c>
      <c r="H865" s="35">
        <f t="shared" si="33"/>
        <v>476</v>
      </c>
      <c r="I865" s="35">
        <f t="shared" si="34"/>
        <v>714</v>
      </c>
    </row>
    <row r="866" s="5" customFormat="1" ht="21" customHeight="1" spans="1:9">
      <c r="A866" s="103">
        <v>3</v>
      </c>
      <c r="B866" s="35" t="s">
        <v>757</v>
      </c>
      <c r="C866" s="87" t="s">
        <v>760</v>
      </c>
      <c r="D866" s="35" t="s">
        <v>633</v>
      </c>
      <c r="E866" s="35">
        <v>0.1</v>
      </c>
      <c r="F866" s="87">
        <v>79100</v>
      </c>
      <c r="G866" s="35">
        <f t="shared" si="32"/>
        <v>7910</v>
      </c>
      <c r="H866" s="35">
        <f t="shared" si="33"/>
        <v>3164</v>
      </c>
      <c r="I866" s="35">
        <f t="shared" si="34"/>
        <v>4746</v>
      </c>
    </row>
    <row r="867" s="5" customFormat="1" ht="21" customHeight="1" spans="1:9">
      <c r="A867" s="103">
        <v>4</v>
      </c>
      <c r="B867" s="35" t="s">
        <v>757</v>
      </c>
      <c r="C867" s="87" t="s">
        <v>761</v>
      </c>
      <c r="D867" s="35" t="s">
        <v>633</v>
      </c>
      <c r="E867" s="35">
        <v>0.1</v>
      </c>
      <c r="F867" s="87">
        <v>34500</v>
      </c>
      <c r="G867" s="35">
        <f t="shared" si="32"/>
        <v>3450</v>
      </c>
      <c r="H867" s="35">
        <f t="shared" si="33"/>
        <v>1380</v>
      </c>
      <c r="I867" s="35">
        <f t="shared" si="34"/>
        <v>2070</v>
      </c>
    </row>
    <row r="868" s="5" customFormat="1" ht="21" customHeight="1" spans="1:9">
      <c r="A868" s="103">
        <v>5</v>
      </c>
      <c r="B868" s="35" t="s">
        <v>757</v>
      </c>
      <c r="C868" s="87" t="s">
        <v>724</v>
      </c>
      <c r="D868" s="35" t="s">
        <v>633</v>
      </c>
      <c r="E868" s="35">
        <v>0.1</v>
      </c>
      <c r="F868" s="87">
        <v>25500</v>
      </c>
      <c r="G868" s="35">
        <f t="shared" si="32"/>
        <v>2550</v>
      </c>
      <c r="H868" s="35">
        <f t="shared" si="33"/>
        <v>1020</v>
      </c>
      <c r="I868" s="35">
        <f t="shared" si="34"/>
        <v>1530</v>
      </c>
    </row>
    <row r="869" s="5" customFormat="1" ht="21" customHeight="1" spans="1:9">
      <c r="A869" s="103">
        <v>6</v>
      </c>
      <c r="B869" s="35" t="s">
        <v>757</v>
      </c>
      <c r="C869" s="87" t="s">
        <v>762</v>
      </c>
      <c r="D869" s="35" t="s">
        <v>633</v>
      </c>
      <c r="E869" s="35">
        <v>0.1</v>
      </c>
      <c r="F869" s="87">
        <v>27000</v>
      </c>
      <c r="G869" s="35">
        <f t="shared" si="32"/>
        <v>2700</v>
      </c>
      <c r="H869" s="35">
        <f t="shared" si="33"/>
        <v>1080</v>
      </c>
      <c r="I869" s="35">
        <f t="shared" si="34"/>
        <v>1620</v>
      </c>
    </row>
    <row r="870" s="5" customFormat="1" ht="21" customHeight="1" spans="1:9">
      <c r="A870" s="103">
        <v>7</v>
      </c>
      <c r="B870" s="35" t="s">
        <v>757</v>
      </c>
      <c r="C870" s="87" t="s">
        <v>721</v>
      </c>
      <c r="D870" s="35" t="s">
        <v>633</v>
      </c>
      <c r="E870" s="35">
        <v>0.1</v>
      </c>
      <c r="F870" s="87">
        <v>27000</v>
      </c>
      <c r="G870" s="35">
        <f t="shared" si="32"/>
        <v>2700</v>
      </c>
      <c r="H870" s="35">
        <f t="shared" si="33"/>
        <v>1080</v>
      </c>
      <c r="I870" s="35">
        <f t="shared" si="34"/>
        <v>1620</v>
      </c>
    </row>
    <row r="871" s="5" customFormat="1" ht="21" customHeight="1" spans="1:9">
      <c r="A871" s="103">
        <v>8</v>
      </c>
      <c r="B871" s="35" t="s">
        <v>757</v>
      </c>
      <c r="C871" s="87" t="s">
        <v>763</v>
      </c>
      <c r="D871" s="35" t="s">
        <v>633</v>
      </c>
      <c r="E871" s="35">
        <v>0.1</v>
      </c>
      <c r="F871" s="87">
        <v>70800</v>
      </c>
      <c r="G871" s="35">
        <f t="shared" si="32"/>
        <v>7080</v>
      </c>
      <c r="H871" s="35">
        <f t="shared" si="33"/>
        <v>2832</v>
      </c>
      <c r="I871" s="35">
        <f t="shared" si="34"/>
        <v>4248</v>
      </c>
    </row>
    <row r="872" s="5" customFormat="1" ht="21" customHeight="1" spans="1:9">
      <c r="A872" s="103">
        <v>9</v>
      </c>
      <c r="B872" s="35" t="s">
        <v>757</v>
      </c>
      <c r="C872" s="87" t="s">
        <v>764</v>
      </c>
      <c r="D872" s="35" t="s">
        <v>633</v>
      </c>
      <c r="E872" s="35">
        <v>0.1</v>
      </c>
      <c r="F872" s="87">
        <v>42000</v>
      </c>
      <c r="G872" s="35">
        <f t="shared" si="32"/>
        <v>4200</v>
      </c>
      <c r="H872" s="35">
        <f t="shared" si="33"/>
        <v>1680</v>
      </c>
      <c r="I872" s="35">
        <f t="shared" si="34"/>
        <v>2520</v>
      </c>
    </row>
    <row r="873" s="5" customFormat="1" ht="21" customHeight="1" spans="1:9">
      <c r="A873" s="103">
        <v>10</v>
      </c>
      <c r="B873" s="35" t="s">
        <v>757</v>
      </c>
      <c r="C873" s="87" t="s">
        <v>765</v>
      </c>
      <c r="D873" s="35" t="s">
        <v>633</v>
      </c>
      <c r="E873" s="35">
        <v>0.1</v>
      </c>
      <c r="F873" s="87">
        <v>19900</v>
      </c>
      <c r="G873" s="35">
        <f t="shared" si="32"/>
        <v>1990</v>
      </c>
      <c r="H873" s="35">
        <f t="shared" si="33"/>
        <v>796</v>
      </c>
      <c r="I873" s="35">
        <f t="shared" si="34"/>
        <v>1194</v>
      </c>
    </row>
    <row r="874" s="5" customFormat="1" ht="21" customHeight="1" spans="1:9">
      <c r="A874" s="103">
        <v>11</v>
      </c>
      <c r="B874" s="35" t="s">
        <v>757</v>
      </c>
      <c r="C874" s="87" t="s">
        <v>766</v>
      </c>
      <c r="D874" s="35" t="s">
        <v>633</v>
      </c>
      <c r="E874" s="35">
        <v>0.1</v>
      </c>
      <c r="F874" s="87">
        <v>34900</v>
      </c>
      <c r="G874" s="35">
        <f t="shared" si="32"/>
        <v>3490</v>
      </c>
      <c r="H874" s="35">
        <f t="shared" si="33"/>
        <v>1396</v>
      </c>
      <c r="I874" s="35">
        <f t="shared" si="34"/>
        <v>2094</v>
      </c>
    </row>
    <row r="875" s="5" customFormat="1" ht="21" customHeight="1" spans="1:9">
      <c r="A875" s="103">
        <v>12</v>
      </c>
      <c r="B875" s="35" t="s">
        <v>757</v>
      </c>
      <c r="C875" s="87" t="s">
        <v>767</v>
      </c>
      <c r="D875" s="35" t="s">
        <v>633</v>
      </c>
      <c r="E875" s="35">
        <v>0.1</v>
      </c>
      <c r="F875" s="87">
        <v>41200</v>
      </c>
      <c r="G875" s="35">
        <f t="shared" si="32"/>
        <v>4120</v>
      </c>
      <c r="H875" s="35">
        <f t="shared" si="33"/>
        <v>1648</v>
      </c>
      <c r="I875" s="35">
        <f t="shared" si="34"/>
        <v>2472</v>
      </c>
    </row>
    <row r="876" s="5" customFormat="1" ht="21" customHeight="1" spans="1:9">
      <c r="A876" s="103">
        <v>13</v>
      </c>
      <c r="B876" s="35" t="s">
        <v>757</v>
      </c>
      <c r="C876" s="87" t="s">
        <v>768</v>
      </c>
      <c r="D876" s="35" t="s">
        <v>633</v>
      </c>
      <c r="E876" s="35">
        <v>0.1</v>
      </c>
      <c r="F876" s="87">
        <v>32300</v>
      </c>
      <c r="G876" s="35">
        <f t="shared" si="32"/>
        <v>3230</v>
      </c>
      <c r="H876" s="35">
        <f t="shared" si="33"/>
        <v>1292</v>
      </c>
      <c r="I876" s="35">
        <f t="shared" si="34"/>
        <v>1938</v>
      </c>
    </row>
    <row r="877" s="5" customFormat="1" ht="21" customHeight="1" spans="1:9">
      <c r="A877" s="103">
        <v>14</v>
      </c>
      <c r="B877" s="35" t="s">
        <v>757</v>
      </c>
      <c r="C877" s="87" t="s">
        <v>769</v>
      </c>
      <c r="D877" s="35" t="s">
        <v>633</v>
      </c>
      <c r="E877" s="35">
        <v>0.1</v>
      </c>
      <c r="F877" s="87">
        <v>14100</v>
      </c>
      <c r="G877" s="35">
        <f t="shared" si="32"/>
        <v>1410</v>
      </c>
      <c r="H877" s="35">
        <f t="shared" si="33"/>
        <v>564</v>
      </c>
      <c r="I877" s="35">
        <f t="shared" si="34"/>
        <v>846</v>
      </c>
    </row>
    <row r="878" s="5" customFormat="1" ht="21" customHeight="1" spans="1:9">
      <c r="A878" s="103">
        <v>15</v>
      </c>
      <c r="B878" s="35" t="s">
        <v>757</v>
      </c>
      <c r="C878" s="87" t="s">
        <v>770</v>
      </c>
      <c r="D878" s="35" t="s">
        <v>633</v>
      </c>
      <c r="E878" s="35">
        <v>0.1</v>
      </c>
      <c r="F878" s="87">
        <v>28100</v>
      </c>
      <c r="G878" s="35">
        <f t="shared" si="32"/>
        <v>2810</v>
      </c>
      <c r="H878" s="35">
        <f t="shared" si="33"/>
        <v>1124</v>
      </c>
      <c r="I878" s="35">
        <f t="shared" si="34"/>
        <v>1686</v>
      </c>
    </row>
    <row r="879" s="5" customFormat="1" ht="21" customHeight="1" spans="1:9">
      <c r="A879" s="103">
        <v>16</v>
      </c>
      <c r="B879" s="35" t="s">
        <v>757</v>
      </c>
      <c r="C879" s="87" t="s">
        <v>771</v>
      </c>
      <c r="D879" s="35" t="s">
        <v>633</v>
      </c>
      <c r="E879" s="35">
        <v>0.1</v>
      </c>
      <c r="F879" s="87">
        <v>126000</v>
      </c>
      <c r="G879" s="35">
        <f t="shared" si="32"/>
        <v>12600</v>
      </c>
      <c r="H879" s="35">
        <f t="shared" si="33"/>
        <v>5040</v>
      </c>
      <c r="I879" s="35">
        <f t="shared" si="34"/>
        <v>7560</v>
      </c>
    </row>
    <row r="880" s="5" customFormat="1" ht="21" customHeight="1" spans="1:9">
      <c r="A880" s="103">
        <v>17</v>
      </c>
      <c r="B880" s="35" t="s">
        <v>757</v>
      </c>
      <c r="C880" s="87" t="s">
        <v>772</v>
      </c>
      <c r="D880" s="35" t="s">
        <v>633</v>
      </c>
      <c r="E880" s="35">
        <v>0.1</v>
      </c>
      <c r="F880" s="87">
        <v>89000</v>
      </c>
      <c r="G880" s="35">
        <f t="shared" ref="G880:G883" si="35">E880*F880</f>
        <v>8900</v>
      </c>
      <c r="H880" s="35">
        <f t="shared" ref="H880:H883" si="36">G880*0.4</f>
        <v>3560</v>
      </c>
      <c r="I880" s="35">
        <f t="shared" ref="I880:I883" si="37">G880*0.6</f>
        <v>5340</v>
      </c>
    </row>
    <row r="881" s="5" customFormat="1" ht="21" customHeight="1" spans="1:9">
      <c r="A881" s="103">
        <v>18</v>
      </c>
      <c r="B881" s="35" t="s">
        <v>757</v>
      </c>
      <c r="C881" s="87" t="s">
        <v>773</v>
      </c>
      <c r="D881" s="35" t="s">
        <v>633</v>
      </c>
      <c r="E881" s="35">
        <v>0.1</v>
      </c>
      <c r="F881" s="87">
        <v>14500</v>
      </c>
      <c r="G881" s="35">
        <f t="shared" si="35"/>
        <v>1450</v>
      </c>
      <c r="H881" s="35">
        <f t="shared" si="36"/>
        <v>580</v>
      </c>
      <c r="I881" s="35">
        <f t="shared" si="37"/>
        <v>870</v>
      </c>
    </row>
    <row r="882" s="5" customFormat="1" ht="21" customHeight="1" spans="1:9">
      <c r="A882" s="103">
        <v>19</v>
      </c>
      <c r="B882" s="35" t="s">
        <v>757</v>
      </c>
      <c r="C882" s="87" t="s">
        <v>774</v>
      </c>
      <c r="D882" s="35" t="s">
        <v>633</v>
      </c>
      <c r="E882" s="35">
        <v>0.1</v>
      </c>
      <c r="F882" s="87">
        <v>32100</v>
      </c>
      <c r="G882" s="35">
        <f t="shared" si="35"/>
        <v>3210</v>
      </c>
      <c r="H882" s="35">
        <f t="shared" si="36"/>
        <v>1284</v>
      </c>
      <c r="I882" s="35">
        <f t="shared" si="37"/>
        <v>1926</v>
      </c>
    </row>
    <row r="883" s="5" customFormat="1" ht="21" customHeight="1" spans="1:9">
      <c r="A883" s="103">
        <v>20</v>
      </c>
      <c r="B883" s="35" t="s">
        <v>757</v>
      </c>
      <c r="C883" s="87" t="s">
        <v>715</v>
      </c>
      <c r="D883" s="35" t="s">
        <v>633</v>
      </c>
      <c r="E883" s="35">
        <v>0.1</v>
      </c>
      <c r="F883" s="87">
        <v>136200</v>
      </c>
      <c r="G883" s="35">
        <f t="shared" si="35"/>
        <v>13620</v>
      </c>
      <c r="H883" s="35">
        <f t="shared" si="36"/>
        <v>5448</v>
      </c>
      <c r="I883" s="35">
        <f t="shared" si="37"/>
        <v>8172</v>
      </c>
    </row>
    <row r="884" s="6" customFormat="1" ht="21" customHeight="1" spans="1:9">
      <c r="A884" s="38" t="s">
        <v>42</v>
      </c>
      <c r="B884" s="39"/>
      <c r="C884" s="39"/>
      <c r="D884" s="39"/>
      <c r="E884" s="40"/>
      <c r="F884" s="41">
        <f>SUM(F864:F883)</f>
        <v>916400</v>
      </c>
      <c r="G884" s="41">
        <f>SUM(G864:G883)</f>
        <v>91640</v>
      </c>
      <c r="H884" s="41">
        <f>SUM(H864:H883)</f>
        <v>36656</v>
      </c>
      <c r="I884" s="41">
        <f>SUM(I864:I883)</f>
        <v>54984</v>
      </c>
    </row>
    <row r="885" s="5" customFormat="1" ht="21" customHeight="1" spans="1:9">
      <c r="A885" s="35">
        <v>1</v>
      </c>
      <c r="B885" s="104" t="s">
        <v>775</v>
      </c>
      <c r="C885" s="35" t="s">
        <v>776</v>
      </c>
      <c r="D885" s="35" t="s">
        <v>633</v>
      </c>
      <c r="E885" s="35">
        <v>0.1</v>
      </c>
      <c r="F885" s="35">
        <v>41500</v>
      </c>
      <c r="G885" s="35">
        <v>4150</v>
      </c>
      <c r="H885" s="35">
        <v>1660</v>
      </c>
      <c r="I885" s="35">
        <v>2490</v>
      </c>
    </row>
    <row r="886" s="5" customFormat="1" ht="21" customHeight="1" spans="1:9">
      <c r="A886" s="35">
        <v>2</v>
      </c>
      <c r="B886" s="104" t="s">
        <v>775</v>
      </c>
      <c r="C886" s="35" t="s">
        <v>777</v>
      </c>
      <c r="D886" s="35" t="s">
        <v>633</v>
      </c>
      <c r="E886" s="35">
        <v>0.1</v>
      </c>
      <c r="F886" s="35">
        <v>44000</v>
      </c>
      <c r="G886" s="35">
        <v>4400</v>
      </c>
      <c r="H886" s="35">
        <v>1760</v>
      </c>
      <c r="I886" s="35">
        <v>2640</v>
      </c>
    </row>
    <row r="887" s="5" customFormat="1" ht="21" customHeight="1" spans="1:9">
      <c r="A887" s="35">
        <v>3</v>
      </c>
      <c r="B887" s="104" t="s">
        <v>775</v>
      </c>
      <c r="C887" s="35" t="s">
        <v>778</v>
      </c>
      <c r="D887" s="35" t="s">
        <v>633</v>
      </c>
      <c r="E887" s="35">
        <v>0.1</v>
      </c>
      <c r="F887" s="35">
        <v>12500</v>
      </c>
      <c r="G887" s="35">
        <v>1250</v>
      </c>
      <c r="H887" s="35">
        <v>500</v>
      </c>
      <c r="I887" s="35">
        <v>750</v>
      </c>
    </row>
    <row r="888" s="5" customFormat="1" ht="21" customHeight="1" spans="1:9">
      <c r="A888" s="35">
        <v>4</v>
      </c>
      <c r="B888" s="104" t="s">
        <v>775</v>
      </c>
      <c r="C888" s="35" t="s">
        <v>779</v>
      </c>
      <c r="D888" s="35" t="s">
        <v>633</v>
      </c>
      <c r="E888" s="12">
        <v>0.1</v>
      </c>
      <c r="F888" s="35">
        <v>24500</v>
      </c>
      <c r="G888" s="35">
        <v>2450</v>
      </c>
      <c r="H888" s="35">
        <v>980</v>
      </c>
      <c r="I888" s="35">
        <v>1470</v>
      </c>
    </row>
    <row r="889" s="5" customFormat="1" ht="21" customHeight="1" spans="1:9">
      <c r="A889" s="35">
        <v>5</v>
      </c>
      <c r="B889" s="104" t="s">
        <v>775</v>
      </c>
      <c r="C889" s="35" t="s">
        <v>780</v>
      </c>
      <c r="D889" s="35" t="s">
        <v>633</v>
      </c>
      <c r="E889" s="35">
        <v>0.1</v>
      </c>
      <c r="F889" s="35">
        <v>134100</v>
      </c>
      <c r="G889" s="35">
        <v>13410</v>
      </c>
      <c r="H889" s="35">
        <v>5364</v>
      </c>
      <c r="I889" s="35">
        <v>8046</v>
      </c>
    </row>
    <row r="890" s="5" customFormat="1" ht="21" customHeight="1" spans="1:9">
      <c r="A890" s="35">
        <v>6</v>
      </c>
      <c r="B890" s="104" t="s">
        <v>775</v>
      </c>
      <c r="C890" s="35" t="s">
        <v>781</v>
      </c>
      <c r="D890" s="35" t="s">
        <v>633</v>
      </c>
      <c r="E890" s="35">
        <v>0.1</v>
      </c>
      <c r="F890" s="35">
        <v>81000</v>
      </c>
      <c r="G890" s="35">
        <v>8100</v>
      </c>
      <c r="H890" s="35">
        <v>3240</v>
      </c>
      <c r="I890" s="35">
        <v>4860</v>
      </c>
    </row>
    <row r="891" s="5" customFormat="1" ht="21" customHeight="1" spans="1:9">
      <c r="A891" s="35">
        <v>7</v>
      </c>
      <c r="B891" s="104" t="s">
        <v>775</v>
      </c>
      <c r="C891" s="35" t="s">
        <v>782</v>
      </c>
      <c r="D891" s="35" t="s">
        <v>633</v>
      </c>
      <c r="E891" s="35">
        <v>0.1</v>
      </c>
      <c r="F891" s="35">
        <v>100300</v>
      </c>
      <c r="G891" s="35">
        <v>10030</v>
      </c>
      <c r="H891" s="35">
        <v>4012</v>
      </c>
      <c r="I891" s="35">
        <v>6018</v>
      </c>
    </row>
    <row r="892" s="5" customFormat="1" ht="21" customHeight="1" spans="1:9">
      <c r="A892" s="35">
        <v>8</v>
      </c>
      <c r="B892" s="104" t="s">
        <v>775</v>
      </c>
      <c r="C892" s="35" t="s">
        <v>783</v>
      </c>
      <c r="D892" s="35" t="s">
        <v>633</v>
      </c>
      <c r="E892" s="35">
        <v>0.1</v>
      </c>
      <c r="F892" s="35">
        <v>86000</v>
      </c>
      <c r="G892" s="35">
        <v>8600</v>
      </c>
      <c r="H892" s="35">
        <v>3440</v>
      </c>
      <c r="I892" s="35">
        <v>5160</v>
      </c>
    </row>
    <row r="893" s="5" customFormat="1" ht="21" customHeight="1" spans="1:9">
      <c r="A893" s="35">
        <v>9</v>
      </c>
      <c r="B893" s="104" t="s">
        <v>775</v>
      </c>
      <c r="C893" s="35" t="s">
        <v>142</v>
      </c>
      <c r="D893" s="35" t="s">
        <v>633</v>
      </c>
      <c r="E893" s="35">
        <v>0.1</v>
      </c>
      <c r="F893" s="35">
        <v>84000</v>
      </c>
      <c r="G893" s="35">
        <v>8400</v>
      </c>
      <c r="H893" s="35">
        <v>3360</v>
      </c>
      <c r="I893" s="35">
        <v>5040</v>
      </c>
    </row>
    <row r="894" s="5" customFormat="1" ht="21" customHeight="1" spans="1:9">
      <c r="A894" s="35">
        <v>10</v>
      </c>
      <c r="B894" s="104" t="s">
        <v>775</v>
      </c>
      <c r="C894" s="35" t="s">
        <v>784</v>
      </c>
      <c r="D894" s="35" t="s">
        <v>633</v>
      </c>
      <c r="E894" s="35">
        <v>0.1</v>
      </c>
      <c r="F894" s="35">
        <v>69100</v>
      </c>
      <c r="G894" s="35">
        <v>6910</v>
      </c>
      <c r="H894" s="35">
        <v>2764</v>
      </c>
      <c r="I894" s="35">
        <v>4146</v>
      </c>
    </row>
    <row r="895" s="5" customFormat="1" ht="21" customHeight="1" spans="1:9">
      <c r="A895" s="35">
        <v>11</v>
      </c>
      <c r="B895" s="104" t="s">
        <v>775</v>
      </c>
      <c r="C895" s="35" t="s">
        <v>785</v>
      </c>
      <c r="D895" s="35" t="s">
        <v>633</v>
      </c>
      <c r="E895" s="35">
        <v>0.1</v>
      </c>
      <c r="F895" s="35">
        <v>11800</v>
      </c>
      <c r="G895" s="35">
        <v>1180</v>
      </c>
      <c r="H895" s="35">
        <v>472</v>
      </c>
      <c r="I895" s="35">
        <v>708</v>
      </c>
    </row>
    <row r="896" s="5" customFormat="1" ht="21" customHeight="1" spans="1:9">
      <c r="A896" s="35">
        <v>12</v>
      </c>
      <c r="B896" s="104" t="s">
        <v>775</v>
      </c>
      <c r="C896" s="35" t="s">
        <v>114</v>
      </c>
      <c r="D896" s="35" t="s">
        <v>633</v>
      </c>
      <c r="E896" s="35">
        <v>0.1</v>
      </c>
      <c r="F896" s="35">
        <v>54500</v>
      </c>
      <c r="G896" s="35">
        <v>5450</v>
      </c>
      <c r="H896" s="35">
        <v>2180</v>
      </c>
      <c r="I896" s="35">
        <v>3270</v>
      </c>
    </row>
    <row r="897" s="5" customFormat="1" ht="21" customHeight="1" spans="1:9">
      <c r="A897" s="35">
        <v>13</v>
      </c>
      <c r="B897" s="104" t="s">
        <v>775</v>
      </c>
      <c r="C897" s="37" t="s">
        <v>786</v>
      </c>
      <c r="D897" s="35" t="s">
        <v>633</v>
      </c>
      <c r="E897" s="35">
        <v>0.1</v>
      </c>
      <c r="F897" s="35">
        <v>30300</v>
      </c>
      <c r="G897" s="35">
        <v>3030</v>
      </c>
      <c r="H897" s="35">
        <f>G897*0.4</f>
        <v>1212</v>
      </c>
      <c r="I897" s="35">
        <f>G897-H897</f>
        <v>1818</v>
      </c>
    </row>
    <row r="898" s="6" customFormat="1" ht="21" customHeight="1" spans="1:9">
      <c r="A898" s="38" t="s">
        <v>42</v>
      </c>
      <c r="B898" s="39"/>
      <c r="C898" s="39"/>
      <c r="D898" s="39"/>
      <c r="E898" s="40"/>
      <c r="F898" s="41">
        <f>SUM(F885:F897)</f>
        <v>773600</v>
      </c>
      <c r="G898" s="41">
        <f>SUM(G885:G897)</f>
        <v>77360</v>
      </c>
      <c r="H898" s="41">
        <f>SUM(H885:H897)</f>
        <v>30944</v>
      </c>
      <c r="I898" s="41">
        <f>SUM(I885:I897)</f>
        <v>46416</v>
      </c>
    </row>
    <row r="899" s="1" customFormat="1" ht="19" customHeight="1" spans="1:9">
      <c r="A899" s="105">
        <v>1</v>
      </c>
      <c r="B899" s="105" t="s">
        <v>787</v>
      </c>
      <c r="C899" s="106" t="s">
        <v>788</v>
      </c>
      <c r="D899" s="105" t="s">
        <v>633</v>
      </c>
      <c r="E899" s="105">
        <v>0.1</v>
      </c>
      <c r="F899" s="107">
        <v>175800</v>
      </c>
      <c r="G899" s="105">
        <v>17580</v>
      </c>
      <c r="H899" s="105">
        <v>7032</v>
      </c>
      <c r="I899" s="105">
        <v>10548</v>
      </c>
    </row>
    <row r="900" s="1" customFormat="1" ht="19" customHeight="1" spans="1:9">
      <c r="A900" s="105">
        <v>2</v>
      </c>
      <c r="B900" s="105" t="s">
        <v>787</v>
      </c>
      <c r="C900" s="106" t="s">
        <v>789</v>
      </c>
      <c r="D900" s="105" t="s">
        <v>633</v>
      </c>
      <c r="E900" s="105">
        <v>0.1</v>
      </c>
      <c r="F900" s="106">
        <v>69700</v>
      </c>
      <c r="G900" s="105">
        <v>6970</v>
      </c>
      <c r="H900" s="105">
        <v>2788</v>
      </c>
      <c r="I900" s="105">
        <v>4182</v>
      </c>
    </row>
    <row r="901" s="1" customFormat="1" ht="19" customHeight="1" spans="1:9">
      <c r="A901" s="105">
        <v>3</v>
      </c>
      <c r="B901" s="105" t="s">
        <v>787</v>
      </c>
      <c r="C901" s="106" t="s">
        <v>95</v>
      </c>
      <c r="D901" s="105" t="s">
        <v>633</v>
      </c>
      <c r="E901" s="105">
        <v>0.1</v>
      </c>
      <c r="F901" s="106">
        <v>29400</v>
      </c>
      <c r="G901" s="105">
        <v>2940</v>
      </c>
      <c r="H901" s="105">
        <v>1176</v>
      </c>
      <c r="I901" s="105">
        <v>1764</v>
      </c>
    </row>
    <row r="902" s="1" customFormat="1" ht="19" customHeight="1" spans="1:9">
      <c r="A902" s="105">
        <v>4</v>
      </c>
      <c r="B902" s="105" t="s">
        <v>787</v>
      </c>
      <c r="C902" s="106" t="s">
        <v>183</v>
      </c>
      <c r="D902" s="105" t="s">
        <v>633</v>
      </c>
      <c r="E902" s="105">
        <v>0.1</v>
      </c>
      <c r="F902" s="106">
        <v>28000</v>
      </c>
      <c r="G902" s="105">
        <v>2800</v>
      </c>
      <c r="H902" s="105">
        <v>1120</v>
      </c>
      <c r="I902" s="105">
        <v>1680</v>
      </c>
    </row>
    <row r="903" s="1" customFormat="1" ht="19" customHeight="1" spans="1:9">
      <c r="A903" s="105">
        <v>5</v>
      </c>
      <c r="B903" s="105" t="s">
        <v>787</v>
      </c>
      <c r="C903" s="106" t="s">
        <v>790</v>
      </c>
      <c r="D903" s="105" t="s">
        <v>633</v>
      </c>
      <c r="E903" s="105">
        <v>0.1</v>
      </c>
      <c r="F903" s="106">
        <v>32000</v>
      </c>
      <c r="G903" s="105">
        <v>3200</v>
      </c>
      <c r="H903" s="105">
        <v>1280</v>
      </c>
      <c r="I903" s="105">
        <v>1920</v>
      </c>
    </row>
    <row r="904" s="1" customFormat="1" ht="19" customHeight="1" spans="1:9">
      <c r="A904" s="105">
        <v>6</v>
      </c>
      <c r="B904" s="105" t="s">
        <v>787</v>
      </c>
      <c r="C904" s="106" t="s">
        <v>791</v>
      </c>
      <c r="D904" s="105" t="s">
        <v>633</v>
      </c>
      <c r="E904" s="105">
        <v>0.1</v>
      </c>
      <c r="F904" s="107">
        <v>36100</v>
      </c>
      <c r="G904" s="105">
        <v>3610</v>
      </c>
      <c r="H904" s="105">
        <v>1444</v>
      </c>
      <c r="I904" s="105">
        <v>2166</v>
      </c>
    </row>
    <row r="905" s="1" customFormat="1" ht="19" customHeight="1" spans="1:9">
      <c r="A905" s="105">
        <v>7</v>
      </c>
      <c r="B905" s="105" t="s">
        <v>787</v>
      </c>
      <c r="C905" s="106" t="s">
        <v>792</v>
      </c>
      <c r="D905" s="105" t="s">
        <v>633</v>
      </c>
      <c r="E905" s="108">
        <v>0.1</v>
      </c>
      <c r="F905" s="106">
        <v>39600</v>
      </c>
      <c r="G905" s="105">
        <v>3960</v>
      </c>
      <c r="H905" s="105">
        <v>1584</v>
      </c>
      <c r="I905" s="105">
        <v>2376</v>
      </c>
    </row>
    <row r="906" s="1" customFormat="1" ht="19" customHeight="1" spans="1:9">
      <c r="A906" s="105">
        <v>8</v>
      </c>
      <c r="B906" s="105" t="s">
        <v>787</v>
      </c>
      <c r="C906" s="106" t="s">
        <v>793</v>
      </c>
      <c r="D906" s="105" t="s">
        <v>633</v>
      </c>
      <c r="E906" s="108">
        <v>0.1</v>
      </c>
      <c r="F906" s="107">
        <v>60000</v>
      </c>
      <c r="G906" s="105">
        <v>6000</v>
      </c>
      <c r="H906" s="105">
        <v>2400</v>
      </c>
      <c r="I906" s="105">
        <v>3600</v>
      </c>
    </row>
    <row r="907" s="2" customFormat="1" ht="19" customHeight="1" spans="1:9">
      <c r="A907" s="109" t="s">
        <v>42</v>
      </c>
      <c r="B907" s="110"/>
      <c r="C907" s="110"/>
      <c r="D907" s="110"/>
      <c r="E907" s="111"/>
      <c r="F907" s="112">
        <f>SUM(F899:F906)</f>
        <v>470600</v>
      </c>
      <c r="G907" s="112">
        <f>SUM(G899:G906)</f>
        <v>47060</v>
      </c>
      <c r="H907" s="112">
        <f>SUM(H899:H906)</f>
        <v>18824</v>
      </c>
      <c r="I907" s="112">
        <f>SUM(I899:I906)</f>
        <v>28236</v>
      </c>
    </row>
    <row r="908" s="5" customFormat="1" ht="20" customHeight="1" spans="1:9">
      <c r="A908" s="35">
        <v>1</v>
      </c>
      <c r="B908" s="35" t="s">
        <v>794</v>
      </c>
      <c r="C908" s="37" t="s">
        <v>795</v>
      </c>
      <c r="D908" s="37" t="s">
        <v>633</v>
      </c>
      <c r="E908" s="113">
        <v>0.1</v>
      </c>
      <c r="F908" s="37">
        <v>13900</v>
      </c>
      <c r="G908" s="35">
        <f t="shared" ref="G908:G928" si="38">F908*E908</f>
        <v>1390</v>
      </c>
      <c r="H908" s="35">
        <f t="shared" ref="H908:H928" si="39">F908*0.04</f>
        <v>556</v>
      </c>
      <c r="I908" s="35">
        <f t="shared" ref="I908:I928" si="40">F908*0.06</f>
        <v>834</v>
      </c>
    </row>
    <row r="909" s="5" customFormat="1" ht="20" customHeight="1" spans="1:9">
      <c r="A909" s="35">
        <v>2</v>
      </c>
      <c r="B909" s="35" t="s">
        <v>794</v>
      </c>
      <c r="C909" s="37" t="s">
        <v>177</v>
      </c>
      <c r="D909" s="37" t="s">
        <v>633</v>
      </c>
      <c r="E909" s="113">
        <v>0.1</v>
      </c>
      <c r="F909" s="37">
        <v>46100</v>
      </c>
      <c r="G909" s="35">
        <f t="shared" si="38"/>
        <v>4610</v>
      </c>
      <c r="H909" s="35">
        <f t="shared" si="39"/>
        <v>1844</v>
      </c>
      <c r="I909" s="35">
        <f t="shared" si="40"/>
        <v>2766</v>
      </c>
    </row>
    <row r="910" s="5" customFormat="1" ht="20" customHeight="1" spans="1:9">
      <c r="A910" s="35">
        <v>3</v>
      </c>
      <c r="B910" s="35" t="s">
        <v>794</v>
      </c>
      <c r="C910" s="37" t="s">
        <v>796</v>
      </c>
      <c r="D910" s="37" t="s">
        <v>633</v>
      </c>
      <c r="E910" s="113">
        <v>0.1</v>
      </c>
      <c r="F910" s="37">
        <v>20300</v>
      </c>
      <c r="G910" s="35">
        <f t="shared" si="38"/>
        <v>2030</v>
      </c>
      <c r="H910" s="35">
        <f t="shared" si="39"/>
        <v>812</v>
      </c>
      <c r="I910" s="35">
        <f t="shared" si="40"/>
        <v>1218</v>
      </c>
    </row>
    <row r="911" s="5" customFormat="1" ht="20" customHeight="1" spans="1:9">
      <c r="A911" s="35">
        <v>4</v>
      </c>
      <c r="B911" s="35" t="s">
        <v>794</v>
      </c>
      <c r="C911" s="37" t="s">
        <v>77</v>
      </c>
      <c r="D911" s="37" t="s">
        <v>633</v>
      </c>
      <c r="E911" s="113">
        <v>0.1</v>
      </c>
      <c r="F911" s="37">
        <v>31000</v>
      </c>
      <c r="G911" s="35">
        <f t="shared" si="38"/>
        <v>3100</v>
      </c>
      <c r="H911" s="35">
        <f t="shared" si="39"/>
        <v>1240</v>
      </c>
      <c r="I911" s="35">
        <f t="shared" si="40"/>
        <v>1860</v>
      </c>
    </row>
    <row r="912" s="5" customFormat="1" ht="20" customHeight="1" spans="1:9">
      <c r="A912" s="35">
        <v>5</v>
      </c>
      <c r="B912" s="35" t="s">
        <v>794</v>
      </c>
      <c r="C912" s="37" t="s">
        <v>797</v>
      </c>
      <c r="D912" s="37" t="s">
        <v>633</v>
      </c>
      <c r="E912" s="113">
        <v>0.1</v>
      </c>
      <c r="F912" s="37">
        <v>59000</v>
      </c>
      <c r="G912" s="35">
        <f t="shared" si="38"/>
        <v>5900</v>
      </c>
      <c r="H912" s="35">
        <f t="shared" si="39"/>
        <v>2360</v>
      </c>
      <c r="I912" s="35">
        <f t="shared" si="40"/>
        <v>3540</v>
      </c>
    </row>
    <row r="913" s="5" customFormat="1" ht="20" customHeight="1" spans="1:9">
      <c r="A913" s="35">
        <v>6</v>
      </c>
      <c r="B913" s="35" t="s">
        <v>794</v>
      </c>
      <c r="C913" s="37" t="s">
        <v>798</v>
      </c>
      <c r="D913" s="37" t="s">
        <v>633</v>
      </c>
      <c r="E913" s="113">
        <v>0.1</v>
      </c>
      <c r="F913" s="37">
        <v>21100</v>
      </c>
      <c r="G913" s="35">
        <f t="shared" si="38"/>
        <v>2110</v>
      </c>
      <c r="H913" s="35">
        <f t="shared" si="39"/>
        <v>844</v>
      </c>
      <c r="I913" s="35">
        <f t="shared" si="40"/>
        <v>1266</v>
      </c>
    </row>
    <row r="914" s="5" customFormat="1" ht="20" customHeight="1" spans="1:9">
      <c r="A914" s="35">
        <v>7</v>
      </c>
      <c r="B914" s="35" t="s">
        <v>794</v>
      </c>
      <c r="C914" s="37" t="s">
        <v>799</v>
      </c>
      <c r="D914" s="37" t="s">
        <v>633</v>
      </c>
      <c r="E914" s="113">
        <v>0.1</v>
      </c>
      <c r="F914" s="37">
        <v>15000</v>
      </c>
      <c r="G914" s="35">
        <f t="shared" si="38"/>
        <v>1500</v>
      </c>
      <c r="H914" s="35">
        <f t="shared" si="39"/>
        <v>600</v>
      </c>
      <c r="I914" s="35">
        <f t="shared" si="40"/>
        <v>900</v>
      </c>
    </row>
    <row r="915" s="5" customFormat="1" ht="20" customHeight="1" spans="1:9">
      <c r="A915" s="35">
        <v>8</v>
      </c>
      <c r="B915" s="35" t="s">
        <v>794</v>
      </c>
      <c r="C915" s="37" t="s">
        <v>800</v>
      </c>
      <c r="D915" s="37" t="s">
        <v>633</v>
      </c>
      <c r="E915" s="113">
        <v>0.1</v>
      </c>
      <c r="F915" s="37">
        <v>54900</v>
      </c>
      <c r="G915" s="35">
        <f t="shared" si="38"/>
        <v>5490</v>
      </c>
      <c r="H915" s="35">
        <f t="shared" si="39"/>
        <v>2196</v>
      </c>
      <c r="I915" s="35">
        <f t="shared" si="40"/>
        <v>3294</v>
      </c>
    </row>
    <row r="916" s="5" customFormat="1" ht="20" customHeight="1" spans="1:9">
      <c r="A916" s="35">
        <v>9</v>
      </c>
      <c r="B916" s="35" t="s">
        <v>794</v>
      </c>
      <c r="C916" s="37" t="s">
        <v>801</v>
      </c>
      <c r="D916" s="37" t="s">
        <v>633</v>
      </c>
      <c r="E916" s="113">
        <v>0.1</v>
      </c>
      <c r="F916" s="37">
        <v>13100</v>
      </c>
      <c r="G916" s="35">
        <f t="shared" si="38"/>
        <v>1310</v>
      </c>
      <c r="H916" s="35">
        <f t="shared" si="39"/>
        <v>524</v>
      </c>
      <c r="I916" s="35">
        <f t="shared" si="40"/>
        <v>786</v>
      </c>
    </row>
    <row r="917" s="5" customFormat="1" ht="20" customHeight="1" spans="1:9">
      <c r="A917" s="35">
        <v>10</v>
      </c>
      <c r="B917" s="35" t="s">
        <v>794</v>
      </c>
      <c r="C917" s="37" t="s">
        <v>802</v>
      </c>
      <c r="D917" s="37" t="s">
        <v>633</v>
      </c>
      <c r="E917" s="113">
        <v>0.1</v>
      </c>
      <c r="F917" s="37">
        <v>30800</v>
      </c>
      <c r="G917" s="35">
        <f t="shared" si="38"/>
        <v>3080</v>
      </c>
      <c r="H917" s="35">
        <f t="shared" si="39"/>
        <v>1232</v>
      </c>
      <c r="I917" s="35">
        <f t="shared" si="40"/>
        <v>1848</v>
      </c>
    </row>
    <row r="918" s="5" customFormat="1" ht="20" customHeight="1" spans="1:9">
      <c r="A918" s="35">
        <v>11</v>
      </c>
      <c r="B918" s="35" t="s">
        <v>794</v>
      </c>
      <c r="C918" s="37" t="s">
        <v>803</v>
      </c>
      <c r="D918" s="37" t="s">
        <v>633</v>
      </c>
      <c r="E918" s="113">
        <v>0.1</v>
      </c>
      <c r="F918" s="37">
        <v>13600</v>
      </c>
      <c r="G918" s="35">
        <f t="shared" si="38"/>
        <v>1360</v>
      </c>
      <c r="H918" s="35">
        <f t="shared" si="39"/>
        <v>544</v>
      </c>
      <c r="I918" s="35">
        <f t="shared" si="40"/>
        <v>816</v>
      </c>
    </row>
    <row r="919" s="5" customFormat="1" ht="20" customHeight="1" spans="1:9">
      <c r="A919" s="35">
        <v>12</v>
      </c>
      <c r="B919" s="35" t="s">
        <v>794</v>
      </c>
      <c r="C919" s="37" t="s">
        <v>72</v>
      </c>
      <c r="D919" s="37" t="s">
        <v>633</v>
      </c>
      <c r="E919" s="113">
        <v>0.1</v>
      </c>
      <c r="F919" s="37">
        <v>13000</v>
      </c>
      <c r="G919" s="35">
        <f t="shared" si="38"/>
        <v>1300</v>
      </c>
      <c r="H919" s="35">
        <f t="shared" si="39"/>
        <v>520</v>
      </c>
      <c r="I919" s="35">
        <f t="shared" si="40"/>
        <v>780</v>
      </c>
    </row>
    <row r="920" s="5" customFormat="1" ht="20" customHeight="1" spans="1:9">
      <c r="A920" s="35">
        <v>13</v>
      </c>
      <c r="B920" s="35" t="s">
        <v>794</v>
      </c>
      <c r="C920" s="37" t="s">
        <v>804</v>
      </c>
      <c r="D920" s="37" t="s">
        <v>633</v>
      </c>
      <c r="E920" s="113">
        <v>0.1</v>
      </c>
      <c r="F920" s="37">
        <v>45000</v>
      </c>
      <c r="G920" s="35">
        <f t="shared" si="38"/>
        <v>4500</v>
      </c>
      <c r="H920" s="35">
        <f t="shared" si="39"/>
        <v>1800</v>
      </c>
      <c r="I920" s="35">
        <f t="shared" si="40"/>
        <v>2700</v>
      </c>
    </row>
    <row r="921" s="5" customFormat="1" ht="20" customHeight="1" spans="1:9">
      <c r="A921" s="35">
        <v>14</v>
      </c>
      <c r="B921" s="35" t="s">
        <v>794</v>
      </c>
      <c r="C921" s="37" t="s">
        <v>805</v>
      </c>
      <c r="D921" s="37" t="s">
        <v>633</v>
      </c>
      <c r="E921" s="113">
        <v>0.1</v>
      </c>
      <c r="F921" s="37">
        <v>36200</v>
      </c>
      <c r="G921" s="35">
        <f t="shared" si="38"/>
        <v>3620</v>
      </c>
      <c r="H921" s="35">
        <f t="shared" si="39"/>
        <v>1448</v>
      </c>
      <c r="I921" s="35">
        <f t="shared" si="40"/>
        <v>2172</v>
      </c>
    </row>
    <row r="922" s="5" customFormat="1" ht="20" customHeight="1" spans="1:9">
      <c r="A922" s="35">
        <v>15</v>
      </c>
      <c r="B922" s="35" t="s">
        <v>794</v>
      </c>
      <c r="C922" s="37" t="s">
        <v>806</v>
      </c>
      <c r="D922" s="37" t="s">
        <v>633</v>
      </c>
      <c r="E922" s="113">
        <v>0.1</v>
      </c>
      <c r="F922" s="37">
        <v>23300</v>
      </c>
      <c r="G922" s="35">
        <f t="shared" si="38"/>
        <v>2330</v>
      </c>
      <c r="H922" s="35">
        <f t="shared" si="39"/>
        <v>932</v>
      </c>
      <c r="I922" s="35">
        <f t="shared" si="40"/>
        <v>1398</v>
      </c>
    </row>
    <row r="923" s="5" customFormat="1" ht="20" customHeight="1" spans="1:9">
      <c r="A923" s="35">
        <v>16</v>
      </c>
      <c r="B923" s="35" t="s">
        <v>794</v>
      </c>
      <c r="C923" s="37" t="s">
        <v>807</v>
      </c>
      <c r="D923" s="37" t="s">
        <v>633</v>
      </c>
      <c r="E923" s="113">
        <v>0.1</v>
      </c>
      <c r="F923" s="37">
        <v>182700</v>
      </c>
      <c r="G923" s="35">
        <f t="shared" si="38"/>
        <v>18270</v>
      </c>
      <c r="H923" s="35">
        <f t="shared" si="39"/>
        <v>7308</v>
      </c>
      <c r="I923" s="35">
        <f t="shared" si="40"/>
        <v>10962</v>
      </c>
    </row>
    <row r="924" s="5" customFormat="1" ht="20" customHeight="1" spans="1:9">
      <c r="A924" s="35">
        <v>17</v>
      </c>
      <c r="B924" s="35" t="s">
        <v>794</v>
      </c>
      <c r="C924" s="37" t="s">
        <v>808</v>
      </c>
      <c r="D924" s="37" t="s">
        <v>633</v>
      </c>
      <c r="E924" s="113">
        <v>0.1</v>
      </c>
      <c r="F924" s="37">
        <v>24800</v>
      </c>
      <c r="G924" s="35">
        <f t="shared" si="38"/>
        <v>2480</v>
      </c>
      <c r="H924" s="35">
        <f t="shared" si="39"/>
        <v>992</v>
      </c>
      <c r="I924" s="35">
        <f t="shared" si="40"/>
        <v>1488</v>
      </c>
    </row>
    <row r="925" s="5" customFormat="1" ht="20" customHeight="1" spans="1:9">
      <c r="A925" s="35">
        <v>18</v>
      </c>
      <c r="B925" s="35" t="s">
        <v>794</v>
      </c>
      <c r="C925" s="37" t="s">
        <v>809</v>
      </c>
      <c r="D925" s="37" t="s">
        <v>633</v>
      </c>
      <c r="E925" s="113">
        <v>0.1</v>
      </c>
      <c r="F925" s="37">
        <v>20300</v>
      </c>
      <c r="G925" s="35">
        <f t="shared" si="38"/>
        <v>2030</v>
      </c>
      <c r="H925" s="35">
        <f t="shared" si="39"/>
        <v>812</v>
      </c>
      <c r="I925" s="35">
        <f t="shared" si="40"/>
        <v>1218</v>
      </c>
    </row>
    <row r="926" s="5" customFormat="1" ht="20" customHeight="1" spans="1:9">
      <c r="A926" s="35">
        <v>19</v>
      </c>
      <c r="B926" s="35" t="s">
        <v>794</v>
      </c>
      <c r="C926" s="37" t="s">
        <v>810</v>
      </c>
      <c r="D926" s="37" t="s">
        <v>633</v>
      </c>
      <c r="E926" s="113">
        <v>0.1</v>
      </c>
      <c r="F926" s="37">
        <v>24200</v>
      </c>
      <c r="G926" s="35">
        <f t="shared" si="38"/>
        <v>2420</v>
      </c>
      <c r="H926" s="35">
        <f t="shared" si="39"/>
        <v>968</v>
      </c>
      <c r="I926" s="35">
        <f t="shared" si="40"/>
        <v>1452</v>
      </c>
    </row>
    <row r="927" s="5" customFormat="1" ht="20" customHeight="1" spans="1:9">
      <c r="A927" s="35">
        <v>20</v>
      </c>
      <c r="B927" s="35" t="s">
        <v>794</v>
      </c>
      <c r="C927" s="37" t="s">
        <v>811</v>
      </c>
      <c r="D927" s="37" t="s">
        <v>633</v>
      </c>
      <c r="E927" s="113">
        <v>0.1</v>
      </c>
      <c r="F927" s="37">
        <v>35700</v>
      </c>
      <c r="G927" s="35">
        <f t="shared" si="38"/>
        <v>3570</v>
      </c>
      <c r="H927" s="35">
        <f t="shared" si="39"/>
        <v>1428</v>
      </c>
      <c r="I927" s="35">
        <f t="shared" si="40"/>
        <v>2142</v>
      </c>
    </row>
    <row r="928" s="5" customFormat="1" ht="20" customHeight="1" spans="1:9">
      <c r="A928" s="35">
        <v>21</v>
      </c>
      <c r="B928" s="35" t="s">
        <v>794</v>
      </c>
      <c r="C928" s="37" t="s">
        <v>812</v>
      </c>
      <c r="D928" s="37" t="s">
        <v>633</v>
      </c>
      <c r="E928" s="113">
        <v>0.1</v>
      </c>
      <c r="F928" s="37">
        <v>45900</v>
      </c>
      <c r="G928" s="35">
        <f t="shared" si="38"/>
        <v>4590</v>
      </c>
      <c r="H928" s="35">
        <f t="shared" si="39"/>
        <v>1836</v>
      </c>
      <c r="I928" s="35">
        <f t="shared" si="40"/>
        <v>2754</v>
      </c>
    </row>
    <row r="929" s="6" customFormat="1" ht="20" customHeight="1" spans="1:9">
      <c r="A929" s="38" t="s">
        <v>42</v>
      </c>
      <c r="B929" s="39"/>
      <c r="C929" s="39"/>
      <c r="D929" s="39"/>
      <c r="E929" s="40"/>
      <c r="F929" s="41">
        <f t="shared" ref="F929:I929" si="41">SUM(F908:F928)</f>
        <v>769900</v>
      </c>
      <c r="G929" s="41">
        <f t="shared" si="41"/>
        <v>76990</v>
      </c>
      <c r="H929" s="41">
        <f t="shared" si="41"/>
        <v>30796</v>
      </c>
      <c r="I929" s="41">
        <f t="shared" si="41"/>
        <v>46194</v>
      </c>
    </row>
    <row r="930" s="5" customFormat="1" ht="20" customHeight="1" spans="1:9">
      <c r="A930" s="35">
        <v>1</v>
      </c>
      <c r="B930" s="66" t="s">
        <v>813</v>
      </c>
      <c r="C930" s="35" t="s">
        <v>814</v>
      </c>
      <c r="D930" s="35" t="s">
        <v>633</v>
      </c>
      <c r="E930" s="35">
        <v>0.1</v>
      </c>
      <c r="F930" s="37">
        <v>35000</v>
      </c>
      <c r="G930" s="35">
        <f t="shared" ref="G930:G942" si="42">F930*0.1</f>
        <v>3500</v>
      </c>
      <c r="H930" s="35">
        <f t="shared" ref="H930:H942" si="43">F930*0.04</f>
        <v>1400</v>
      </c>
      <c r="I930" s="35">
        <f t="shared" ref="I930:I942" si="44">F930*0.06</f>
        <v>2100</v>
      </c>
    </row>
    <row r="931" s="5" customFormat="1" ht="20" customHeight="1" spans="1:9">
      <c r="A931" s="35">
        <v>2</v>
      </c>
      <c r="B931" s="66" t="s">
        <v>813</v>
      </c>
      <c r="C931" s="35" t="s">
        <v>815</v>
      </c>
      <c r="D931" s="35" t="s">
        <v>633</v>
      </c>
      <c r="E931" s="35">
        <v>0.1</v>
      </c>
      <c r="F931" s="37">
        <v>100000</v>
      </c>
      <c r="G931" s="35">
        <f t="shared" si="42"/>
        <v>10000</v>
      </c>
      <c r="H931" s="35">
        <f t="shared" si="43"/>
        <v>4000</v>
      </c>
      <c r="I931" s="35">
        <f t="shared" si="44"/>
        <v>6000</v>
      </c>
    </row>
    <row r="932" s="5" customFormat="1" ht="20" customHeight="1" spans="1:9">
      <c r="A932" s="35">
        <v>3</v>
      </c>
      <c r="B932" s="66" t="s">
        <v>813</v>
      </c>
      <c r="C932" s="35" t="s">
        <v>816</v>
      </c>
      <c r="D932" s="35" t="s">
        <v>633</v>
      </c>
      <c r="E932" s="35">
        <v>0.1</v>
      </c>
      <c r="F932" s="37">
        <v>28000</v>
      </c>
      <c r="G932" s="35">
        <f t="shared" si="42"/>
        <v>2800</v>
      </c>
      <c r="H932" s="35">
        <f t="shared" si="43"/>
        <v>1120</v>
      </c>
      <c r="I932" s="35">
        <f t="shared" si="44"/>
        <v>1680</v>
      </c>
    </row>
    <row r="933" s="5" customFormat="1" ht="20" customHeight="1" spans="1:9">
      <c r="A933" s="35">
        <v>4</v>
      </c>
      <c r="B933" s="66" t="s">
        <v>813</v>
      </c>
      <c r="C933" s="35" t="s">
        <v>817</v>
      </c>
      <c r="D933" s="35" t="s">
        <v>633</v>
      </c>
      <c r="E933" s="35">
        <v>0.1</v>
      </c>
      <c r="F933" s="37">
        <v>30000</v>
      </c>
      <c r="G933" s="35">
        <f t="shared" si="42"/>
        <v>3000</v>
      </c>
      <c r="H933" s="35">
        <f t="shared" si="43"/>
        <v>1200</v>
      </c>
      <c r="I933" s="35">
        <f t="shared" si="44"/>
        <v>1800</v>
      </c>
    </row>
    <row r="934" s="5" customFormat="1" ht="20" customHeight="1" spans="1:9">
      <c r="A934" s="35">
        <v>5</v>
      </c>
      <c r="B934" s="66" t="s">
        <v>813</v>
      </c>
      <c r="C934" s="35" t="s">
        <v>818</v>
      </c>
      <c r="D934" s="35" t="s">
        <v>633</v>
      </c>
      <c r="E934" s="35">
        <v>0.1</v>
      </c>
      <c r="F934" s="37">
        <v>281800</v>
      </c>
      <c r="G934" s="35">
        <f t="shared" si="42"/>
        <v>28180</v>
      </c>
      <c r="H934" s="35">
        <f t="shared" si="43"/>
        <v>11272</v>
      </c>
      <c r="I934" s="35">
        <f t="shared" si="44"/>
        <v>16908</v>
      </c>
    </row>
    <row r="935" s="5" customFormat="1" ht="20" customHeight="1" spans="1:9">
      <c r="A935" s="35">
        <v>6</v>
      </c>
      <c r="B935" s="66" t="s">
        <v>813</v>
      </c>
      <c r="C935" s="35" t="s">
        <v>819</v>
      </c>
      <c r="D935" s="35" t="s">
        <v>633</v>
      </c>
      <c r="E935" s="35">
        <v>0.1</v>
      </c>
      <c r="F935" s="37">
        <v>70000</v>
      </c>
      <c r="G935" s="35">
        <f t="shared" si="42"/>
        <v>7000</v>
      </c>
      <c r="H935" s="35">
        <f t="shared" si="43"/>
        <v>2800</v>
      </c>
      <c r="I935" s="35">
        <f t="shared" si="44"/>
        <v>4200</v>
      </c>
    </row>
    <row r="936" s="5" customFormat="1" ht="20" customHeight="1" spans="1:9">
      <c r="A936" s="35">
        <v>7</v>
      </c>
      <c r="B936" s="66" t="s">
        <v>813</v>
      </c>
      <c r="C936" s="35" t="s">
        <v>820</v>
      </c>
      <c r="D936" s="35" t="s">
        <v>633</v>
      </c>
      <c r="E936" s="35">
        <v>0.1</v>
      </c>
      <c r="F936" s="37">
        <v>32000</v>
      </c>
      <c r="G936" s="35">
        <f t="shared" si="42"/>
        <v>3200</v>
      </c>
      <c r="H936" s="35">
        <f t="shared" si="43"/>
        <v>1280</v>
      </c>
      <c r="I936" s="35">
        <f t="shared" si="44"/>
        <v>1920</v>
      </c>
    </row>
    <row r="937" s="5" customFormat="1" ht="20" customHeight="1" spans="1:9">
      <c r="A937" s="35">
        <v>8</v>
      </c>
      <c r="B937" s="66" t="s">
        <v>813</v>
      </c>
      <c r="C937" s="35" t="s">
        <v>821</v>
      </c>
      <c r="D937" s="35" t="s">
        <v>633</v>
      </c>
      <c r="E937" s="35">
        <v>0.1</v>
      </c>
      <c r="F937" s="37">
        <v>30000</v>
      </c>
      <c r="G937" s="35">
        <f t="shared" si="42"/>
        <v>3000</v>
      </c>
      <c r="H937" s="35">
        <f t="shared" si="43"/>
        <v>1200</v>
      </c>
      <c r="I937" s="35">
        <f t="shared" si="44"/>
        <v>1800</v>
      </c>
    </row>
    <row r="938" s="5" customFormat="1" ht="20" customHeight="1" spans="1:9">
      <c r="A938" s="35">
        <v>9</v>
      </c>
      <c r="B938" s="66" t="s">
        <v>813</v>
      </c>
      <c r="C938" s="35" t="s">
        <v>822</v>
      </c>
      <c r="D938" s="35" t="s">
        <v>633</v>
      </c>
      <c r="E938" s="35">
        <v>0.1</v>
      </c>
      <c r="F938" s="37">
        <v>35400</v>
      </c>
      <c r="G938" s="35">
        <f t="shared" si="42"/>
        <v>3540</v>
      </c>
      <c r="H938" s="35">
        <f t="shared" si="43"/>
        <v>1416</v>
      </c>
      <c r="I938" s="35">
        <f t="shared" si="44"/>
        <v>2124</v>
      </c>
    </row>
    <row r="939" s="5" customFormat="1" ht="20" customHeight="1" spans="1:9">
      <c r="A939" s="35">
        <v>10</v>
      </c>
      <c r="B939" s="66" t="s">
        <v>813</v>
      </c>
      <c r="C939" s="35" t="s">
        <v>154</v>
      </c>
      <c r="D939" s="35" t="s">
        <v>633</v>
      </c>
      <c r="E939" s="35">
        <v>0.1</v>
      </c>
      <c r="F939" s="37">
        <v>30000</v>
      </c>
      <c r="G939" s="35">
        <f t="shared" si="42"/>
        <v>3000</v>
      </c>
      <c r="H939" s="35">
        <f t="shared" si="43"/>
        <v>1200</v>
      </c>
      <c r="I939" s="35">
        <f t="shared" si="44"/>
        <v>1800</v>
      </c>
    </row>
    <row r="940" s="5" customFormat="1" ht="20" customHeight="1" spans="1:9">
      <c r="A940" s="35">
        <v>11</v>
      </c>
      <c r="B940" s="66" t="s">
        <v>813</v>
      </c>
      <c r="C940" s="35" t="s">
        <v>823</v>
      </c>
      <c r="D940" s="35" t="s">
        <v>633</v>
      </c>
      <c r="E940" s="35">
        <v>0.1</v>
      </c>
      <c r="F940" s="37">
        <v>28000</v>
      </c>
      <c r="G940" s="35">
        <f t="shared" si="42"/>
        <v>2800</v>
      </c>
      <c r="H940" s="35">
        <f t="shared" si="43"/>
        <v>1120</v>
      </c>
      <c r="I940" s="35">
        <f t="shared" si="44"/>
        <v>1680</v>
      </c>
    </row>
    <row r="941" s="5" customFormat="1" ht="20" customHeight="1" spans="1:9">
      <c r="A941" s="35">
        <v>12</v>
      </c>
      <c r="B941" s="66" t="s">
        <v>813</v>
      </c>
      <c r="C941" s="35" t="s">
        <v>824</v>
      </c>
      <c r="D941" s="35" t="s">
        <v>633</v>
      </c>
      <c r="E941" s="35">
        <v>0.1</v>
      </c>
      <c r="F941" s="37">
        <v>45000</v>
      </c>
      <c r="G941" s="35">
        <f t="shared" si="42"/>
        <v>4500</v>
      </c>
      <c r="H941" s="35">
        <f t="shared" si="43"/>
        <v>1800</v>
      </c>
      <c r="I941" s="35">
        <f t="shared" si="44"/>
        <v>2700</v>
      </c>
    </row>
    <row r="942" s="5" customFormat="1" ht="20" customHeight="1" spans="1:9">
      <c r="A942" s="35">
        <v>13</v>
      </c>
      <c r="B942" s="66" t="s">
        <v>813</v>
      </c>
      <c r="C942" s="35" t="s">
        <v>825</v>
      </c>
      <c r="D942" s="35" t="s">
        <v>633</v>
      </c>
      <c r="E942" s="35">
        <v>0.1</v>
      </c>
      <c r="F942" s="37">
        <v>40900</v>
      </c>
      <c r="G942" s="35">
        <f t="shared" si="42"/>
        <v>4090</v>
      </c>
      <c r="H942" s="35">
        <f t="shared" si="43"/>
        <v>1636</v>
      </c>
      <c r="I942" s="35">
        <f t="shared" si="44"/>
        <v>2454</v>
      </c>
    </row>
    <row r="943" s="6" customFormat="1" ht="20" customHeight="1" spans="1:9">
      <c r="A943" s="38" t="s">
        <v>42</v>
      </c>
      <c r="B943" s="39"/>
      <c r="C943" s="39"/>
      <c r="D943" s="39"/>
      <c r="E943" s="40"/>
      <c r="F943" s="41">
        <f t="shared" ref="F943:I943" si="45">SUM(F930:F942)</f>
        <v>786100</v>
      </c>
      <c r="G943" s="41">
        <f t="shared" si="45"/>
        <v>78610</v>
      </c>
      <c r="H943" s="41">
        <f t="shared" si="45"/>
        <v>31444</v>
      </c>
      <c r="I943" s="41">
        <f t="shared" si="45"/>
        <v>47166</v>
      </c>
    </row>
    <row r="944" s="1" customFormat="1" ht="19" customHeight="1" spans="1:9">
      <c r="A944" s="21">
        <v>1</v>
      </c>
      <c r="B944" s="21" t="s">
        <v>826</v>
      </c>
      <c r="C944" s="34" t="s">
        <v>827</v>
      </c>
      <c r="D944" s="114" t="s">
        <v>633</v>
      </c>
      <c r="E944" s="114">
        <v>0.1</v>
      </c>
      <c r="F944" s="27">
        <v>15000</v>
      </c>
      <c r="G944" s="21">
        <f t="shared" ref="G944:G977" si="46">F944*E944</f>
        <v>1500</v>
      </c>
      <c r="H944" s="21">
        <f t="shared" ref="H944:H973" si="47">F944*0.04</f>
        <v>600</v>
      </c>
      <c r="I944" s="21">
        <f t="shared" ref="I944:I973" si="48">F944*0.06</f>
        <v>900</v>
      </c>
    </row>
    <row r="945" s="1" customFormat="1" ht="19" customHeight="1" spans="1:9">
      <c r="A945" s="21">
        <v>2</v>
      </c>
      <c r="B945" s="21" t="s">
        <v>826</v>
      </c>
      <c r="C945" s="34" t="s">
        <v>828</v>
      </c>
      <c r="D945" s="114" t="s">
        <v>633</v>
      </c>
      <c r="E945" s="114">
        <v>0.1</v>
      </c>
      <c r="F945" s="27">
        <v>38000</v>
      </c>
      <c r="G945" s="21">
        <f t="shared" si="46"/>
        <v>3800</v>
      </c>
      <c r="H945" s="21">
        <f t="shared" si="47"/>
        <v>1520</v>
      </c>
      <c r="I945" s="21">
        <f t="shared" si="48"/>
        <v>2280</v>
      </c>
    </row>
    <row r="946" s="1" customFormat="1" ht="19" customHeight="1" spans="1:9">
      <c r="A946" s="21">
        <v>3</v>
      </c>
      <c r="B946" s="21" t="s">
        <v>826</v>
      </c>
      <c r="C946" s="34" t="s">
        <v>829</v>
      </c>
      <c r="D946" s="114" t="s">
        <v>633</v>
      </c>
      <c r="E946" s="114">
        <v>0.1</v>
      </c>
      <c r="F946" s="27">
        <v>24000</v>
      </c>
      <c r="G946" s="21">
        <f t="shared" si="46"/>
        <v>2400</v>
      </c>
      <c r="H946" s="21">
        <f t="shared" si="47"/>
        <v>960</v>
      </c>
      <c r="I946" s="21">
        <f t="shared" si="48"/>
        <v>1440</v>
      </c>
    </row>
    <row r="947" s="1" customFormat="1" ht="19" customHeight="1" spans="1:9">
      <c r="A947" s="21">
        <v>4</v>
      </c>
      <c r="B947" s="21" t="s">
        <v>826</v>
      </c>
      <c r="C947" s="34" t="s">
        <v>830</v>
      </c>
      <c r="D947" s="114" t="s">
        <v>633</v>
      </c>
      <c r="E947" s="114">
        <v>0.1</v>
      </c>
      <c r="F947" s="21">
        <v>27400</v>
      </c>
      <c r="G947" s="21">
        <f t="shared" si="46"/>
        <v>2740</v>
      </c>
      <c r="H947" s="21">
        <f t="shared" si="47"/>
        <v>1096</v>
      </c>
      <c r="I947" s="21">
        <f t="shared" si="48"/>
        <v>1644</v>
      </c>
    </row>
    <row r="948" s="1" customFormat="1" ht="19" customHeight="1" spans="1:9">
      <c r="A948" s="21">
        <v>5</v>
      </c>
      <c r="B948" s="21" t="s">
        <v>826</v>
      </c>
      <c r="C948" s="34" t="s">
        <v>831</v>
      </c>
      <c r="D948" s="114" t="s">
        <v>633</v>
      </c>
      <c r="E948" s="114">
        <v>0.1</v>
      </c>
      <c r="F948" s="21">
        <v>29500</v>
      </c>
      <c r="G948" s="21">
        <f t="shared" si="46"/>
        <v>2950</v>
      </c>
      <c r="H948" s="21">
        <f t="shared" si="47"/>
        <v>1180</v>
      </c>
      <c r="I948" s="21">
        <f t="shared" si="48"/>
        <v>1770</v>
      </c>
    </row>
    <row r="949" s="1" customFormat="1" ht="19" customHeight="1" spans="1:9">
      <c r="A949" s="21">
        <v>6</v>
      </c>
      <c r="B949" s="21" t="s">
        <v>826</v>
      </c>
      <c r="C949" s="34" t="s">
        <v>778</v>
      </c>
      <c r="D949" s="114" t="s">
        <v>633</v>
      </c>
      <c r="E949" s="114">
        <v>0.1</v>
      </c>
      <c r="F949" s="27">
        <v>16000</v>
      </c>
      <c r="G949" s="21">
        <f t="shared" si="46"/>
        <v>1600</v>
      </c>
      <c r="H949" s="21">
        <f t="shared" si="47"/>
        <v>640</v>
      </c>
      <c r="I949" s="21">
        <f t="shared" si="48"/>
        <v>960</v>
      </c>
    </row>
    <row r="950" s="1" customFormat="1" ht="19" customHeight="1" spans="1:9">
      <c r="A950" s="21">
        <v>7</v>
      </c>
      <c r="B950" s="21" t="s">
        <v>826</v>
      </c>
      <c r="C950" s="34" t="s">
        <v>832</v>
      </c>
      <c r="D950" s="114" t="s">
        <v>633</v>
      </c>
      <c r="E950" s="114">
        <v>0.1</v>
      </c>
      <c r="F950" s="27">
        <v>25800</v>
      </c>
      <c r="G950" s="21">
        <f t="shared" si="46"/>
        <v>2580</v>
      </c>
      <c r="H950" s="21">
        <f t="shared" si="47"/>
        <v>1032</v>
      </c>
      <c r="I950" s="21">
        <f t="shared" si="48"/>
        <v>1548</v>
      </c>
    </row>
    <row r="951" s="1" customFormat="1" ht="19" customHeight="1" spans="1:9">
      <c r="A951" s="21">
        <v>8</v>
      </c>
      <c r="B951" s="21" t="s">
        <v>826</v>
      </c>
      <c r="C951" s="34" t="s">
        <v>833</v>
      </c>
      <c r="D951" s="114" t="s">
        <v>633</v>
      </c>
      <c r="E951" s="114">
        <v>0.1</v>
      </c>
      <c r="F951" s="27">
        <v>36700</v>
      </c>
      <c r="G951" s="21">
        <f t="shared" si="46"/>
        <v>3670</v>
      </c>
      <c r="H951" s="21">
        <f t="shared" si="47"/>
        <v>1468</v>
      </c>
      <c r="I951" s="21">
        <f t="shared" si="48"/>
        <v>2202</v>
      </c>
    </row>
    <row r="952" s="1" customFormat="1" ht="19" customHeight="1" spans="1:9">
      <c r="A952" s="21">
        <v>9</v>
      </c>
      <c r="B952" s="21" t="s">
        <v>826</v>
      </c>
      <c r="C952" s="34" t="s">
        <v>834</v>
      </c>
      <c r="D952" s="114" t="s">
        <v>633</v>
      </c>
      <c r="E952" s="114">
        <v>0.1</v>
      </c>
      <c r="F952" s="27">
        <v>60000</v>
      </c>
      <c r="G952" s="21">
        <f t="shared" si="46"/>
        <v>6000</v>
      </c>
      <c r="H952" s="21">
        <f t="shared" si="47"/>
        <v>2400</v>
      </c>
      <c r="I952" s="21">
        <f t="shared" si="48"/>
        <v>3600</v>
      </c>
    </row>
    <row r="953" s="1" customFormat="1" ht="19" customHeight="1" spans="1:9">
      <c r="A953" s="21">
        <v>10</v>
      </c>
      <c r="B953" s="21" t="s">
        <v>826</v>
      </c>
      <c r="C953" s="34" t="s">
        <v>835</v>
      </c>
      <c r="D953" s="114" t="s">
        <v>633</v>
      </c>
      <c r="E953" s="114">
        <v>0.1</v>
      </c>
      <c r="F953" s="27">
        <v>28600</v>
      </c>
      <c r="G953" s="21">
        <f t="shared" si="46"/>
        <v>2860</v>
      </c>
      <c r="H953" s="21">
        <f t="shared" si="47"/>
        <v>1144</v>
      </c>
      <c r="I953" s="21">
        <f t="shared" si="48"/>
        <v>1716</v>
      </c>
    </row>
    <row r="954" s="1" customFormat="1" ht="19" customHeight="1" spans="1:9">
      <c r="A954" s="21">
        <v>11</v>
      </c>
      <c r="B954" s="21" t="s">
        <v>826</v>
      </c>
      <c r="C954" s="34" t="s">
        <v>836</v>
      </c>
      <c r="D954" s="114" t="s">
        <v>633</v>
      </c>
      <c r="E954" s="114">
        <v>0.1</v>
      </c>
      <c r="F954" s="21">
        <v>11900</v>
      </c>
      <c r="G954" s="21">
        <f t="shared" si="46"/>
        <v>1190</v>
      </c>
      <c r="H954" s="21">
        <f t="shared" si="47"/>
        <v>476</v>
      </c>
      <c r="I954" s="21">
        <f t="shared" si="48"/>
        <v>714</v>
      </c>
    </row>
    <row r="955" s="1" customFormat="1" ht="19" customHeight="1" spans="1:9">
      <c r="A955" s="21">
        <v>12</v>
      </c>
      <c r="B955" s="21" t="s">
        <v>826</v>
      </c>
      <c r="C955" s="34" t="s">
        <v>837</v>
      </c>
      <c r="D955" s="114" t="s">
        <v>633</v>
      </c>
      <c r="E955" s="114">
        <v>0.1</v>
      </c>
      <c r="F955" s="21">
        <v>83000</v>
      </c>
      <c r="G955" s="21">
        <f t="shared" si="46"/>
        <v>8300</v>
      </c>
      <c r="H955" s="21">
        <f t="shared" si="47"/>
        <v>3320</v>
      </c>
      <c r="I955" s="21">
        <f t="shared" si="48"/>
        <v>4980</v>
      </c>
    </row>
    <row r="956" s="1" customFormat="1" ht="19" customHeight="1" spans="1:9">
      <c r="A956" s="21">
        <v>13</v>
      </c>
      <c r="B956" s="21" t="s">
        <v>826</v>
      </c>
      <c r="C956" s="34" t="s">
        <v>838</v>
      </c>
      <c r="D956" s="114" t="s">
        <v>633</v>
      </c>
      <c r="E956" s="114">
        <v>0.1</v>
      </c>
      <c r="F956" s="21">
        <v>37000</v>
      </c>
      <c r="G956" s="21">
        <f t="shared" si="46"/>
        <v>3700</v>
      </c>
      <c r="H956" s="21">
        <f t="shared" si="47"/>
        <v>1480</v>
      </c>
      <c r="I956" s="21">
        <f t="shared" si="48"/>
        <v>2220</v>
      </c>
    </row>
    <row r="957" s="1" customFormat="1" ht="19" customHeight="1" spans="1:9">
      <c r="A957" s="21">
        <v>14</v>
      </c>
      <c r="B957" s="21" t="s">
        <v>826</v>
      </c>
      <c r="C957" s="34" t="s">
        <v>839</v>
      </c>
      <c r="D957" s="114" t="s">
        <v>633</v>
      </c>
      <c r="E957" s="114">
        <v>0.1</v>
      </c>
      <c r="F957" s="27">
        <v>26300</v>
      </c>
      <c r="G957" s="21">
        <f t="shared" si="46"/>
        <v>2630</v>
      </c>
      <c r="H957" s="21">
        <f t="shared" si="47"/>
        <v>1052</v>
      </c>
      <c r="I957" s="21">
        <f t="shared" si="48"/>
        <v>1578</v>
      </c>
    </row>
    <row r="958" s="1" customFormat="1" ht="19" customHeight="1" spans="1:9">
      <c r="A958" s="21">
        <v>15</v>
      </c>
      <c r="B958" s="21" t="s">
        <v>826</v>
      </c>
      <c r="C958" s="34" t="s">
        <v>840</v>
      </c>
      <c r="D958" s="114" t="s">
        <v>633</v>
      </c>
      <c r="E958" s="114">
        <v>0.1</v>
      </c>
      <c r="F958" s="27">
        <v>32300</v>
      </c>
      <c r="G958" s="21">
        <f t="shared" si="46"/>
        <v>3230</v>
      </c>
      <c r="H958" s="21">
        <f t="shared" si="47"/>
        <v>1292</v>
      </c>
      <c r="I958" s="21">
        <f t="shared" si="48"/>
        <v>1938</v>
      </c>
    </row>
    <row r="959" s="1" customFormat="1" ht="19" customHeight="1" spans="1:9">
      <c r="A959" s="21">
        <v>16</v>
      </c>
      <c r="B959" s="21" t="s">
        <v>826</v>
      </c>
      <c r="C959" s="34" t="s">
        <v>841</v>
      </c>
      <c r="D959" s="114" t="s">
        <v>633</v>
      </c>
      <c r="E959" s="114">
        <v>0.1</v>
      </c>
      <c r="F959" s="27">
        <v>29900</v>
      </c>
      <c r="G959" s="21">
        <f t="shared" si="46"/>
        <v>2990</v>
      </c>
      <c r="H959" s="21">
        <f t="shared" si="47"/>
        <v>1196</v>
      </c>
      <c r="I959" s="21">
        <f t="shared" si="48"/>
        <v>1794</v>
      </c>
    </row>
    <row r="960" s="1" customFormat="1" ht="19" customHeight="1" spans="1:9">
      <c r="A960" s="21">
        <v>17</v>
      </c>
      <c r="B960" s="21" t="s">
        <v>826</v>
      </c>
      <c r="C960" s="34" t="s">
        <v>842</v>
      </c>
      <c r="D960" s="114" t="s">
        <v>633</v>
      </c>
      <c r="E960" s="114">
        <v>0.1</v>
      </c>
      <c r="F960" s="21">
        <v>392800</v>
      </c>
      <c r="G960" s="21">
        <f t="shared" si="46"/>
        <v>39280</v>
      </c>
      <c r="H960" s="21">
        <f t="shared" si="47"/>
        <v>15712</v>
      </c>
      <c r="I960" s="21">
        <f t="shared" si="48"/>
        <v>23568</v>
      </c>
    </row>
    <row r="961" s="1" customFormat="1" ht="19" customHeight="1" spans="1:9">
      <c r="A961" s="21">
        <v>18</v>
      </c>
      <c r="B961" s="21" t="s">
        <v>826</v>
      </c>
      <c r="C961" s="34" t="s">
        <v>843</v>
      </c>
      <c r="D961" s="114" t="s">
        <v>633</v>
      </c>
      <c r="E961" s="114">
        <v>0.1</v>
      </c>
      <c r="F961" s="21">
        <v>40000</v>
      </c>
      <c r="G961" s="21">
        <f t="shared" si="46"/>
        <v>4000</v>
      </c>
      <c r="H961" s="21">
        <f t="shared" si="47"/>
        <v>1600</v>
      </c>
      <c r="I961" s="21">
        <f t="shared" si="48"/>
        <v>2400</v>
      </c>
    </row>
    <row r="962" s="1" customFormat="1" ht="19" customHeight="1" spans="1:9">
      <c r="A962" s="21">
        <v>19</v>
      </c>
      <c r="B962" s="21" t="s">
        <v>826</v>
      </c>
      <c r="C962" s="34" t="s">
        <v>844</v>
      </c>
      <c r="D962" s="114" t="s">
        <v>633</v>
      </c>
      <c r="E962" s="114">
        <v>0.1</v>
      </c>
      <c r="F962" s="21">
        <v>26300</v>
      </c>
      <c r="G962" s="21">
        <f t="shared" si="46"/>
        <v>2630</v>
      </c>
      <c r="H962" s="21">
        <f t="shared" si="47"/>
        <v>1052</v>
      </c>
      <c r="I962" s="21">
        <f t="shared" si="48"/>
        <v>1578</v>
      </c>
    </row>
    <row r="963" s="1" customFormat="1" ht="19" customHeight="1" spans="1:9">
      <c r="A963" s="21">
        <v>20</v>
      </c>
      <c r="B963" s="21" t="s">
        <v>826</v>
      </c>
      <c r="C963" s="34" t="s">
        <v>845</v>
      </c>
      <c r="D963" s="114" t="s">
        <v>633</v>
      </c>
      <c r="E963" s="114">
        <v>0.1</v>
      </c>
      <c r="F963" s="21">
        <v>24300</v>
      </c>
      <c r="G963" s="21">
        <f t="shared" si="46"/>
        <v>2430</v>
      </c>
      <c r="H963" s="21">
        <f t="shared" si="47"/>
        <v>972</v>
      </c>
      <c r="I963" s="21">
        <f t="shared" si="48"/>
        <v>1458</v>
      </c>
    </row>
    <row r="964" s="1" customFormat="1" ht="19" customHeight="1" spans="1:9">
      <c r="A964" s="21">
        <v>21</v>
      </c>
      <c r="B964" s="21" t="s">
        <v>826</v>
      </c>
      <c r="C964" s="34" t="s">
        <v>846</v>
      </c>
      <c r="D964" s="114" t="s">
        <v>633</v>
      </c>
      <c r="E964" s="114">
        <v>0.1</v>
      </c>
      <c r="F964" s="21">
        <v>17800</v>
      </c>
      <c r="G964" s="21">
        <f t="shared" si="46"/>
        <v>1780</v>
      </c>
      <c r="H964" s="21">
        <f t="shared" si="47"/>
        <v>712</v>
      </c>
      <c r="I964" s="21">
        <f t="shared" si="48"/>
        <v>1068</v>
      </c>
    </row>
    <row r="965" s="1" customFormat="1" ht="19" customHeight="1" spans="1:9">
      <c r="A965" s="21">
        <v>22</v>
      </c>
      <c r="B965" s="21" t="s">
        <v>826</v>
      </c>
      <c r="C965" s="34" t="s">
        <v>847</v>
      </c>
      <c r="D965" s="114" t="s">
        <v>633</v>
      </c>
      <c r="E965" s="114">
        <v>0.1</v>
      </c>
      <c r="F965" s="21">
        <v>35300</v>
      </c>
      <c r="G965" s="21">
        <f t="shared" si="46"/>
        <v>3530</v>
      </c>
      <c r="H965" s="21">
        <f t="shared" si="47"/>
        <v>1412</v>
      </c>
      <c r="I965" s="21">
        <f t="shared" si="48"/>
        <v>2118</v>
      </c>
    </row>
    <row r="966" s="1" customFormat="1" ht="19" customHeight="1" spans="1:9">
      <c r="A966" s="21">
        <v>23</v>
      </c>
      <c r="B966" s="21" t="s">
        <v>826</v>
      </c>
      <c r="C966" s="34" t="s">
        <v>848</v>
      </c>
      <c r="D966" s="114" t="s">
        <v>633</v>
      </c>
      <c r="E966" s="114">
        <v>0.1</v>
      </c>
      <c r="F966" s="21">
        <v>30500</v>
      </c>
      <c r="G966" s="21">
        <f t="shared" si="46"/>
        <v>3050</v>
      </c>
      <c r="H966" s="21">
        <f t="shared" si="47"/>
        <v>1220</v>
      </c>
      <c r="I966" s="21">
        <f t="shared" si="48"/>
        <v>1830</v>
      </c>
    </row>
    <row r="967" s="1" customFormat="1" ht="19" customHeight="1" spans="1:9">
      <c r="A967" s="21">
        <v>24</v>
      </c>
      <c r="B967" s="21" t="s">
        <v>826</v>
      </c>
      <c r="C967" s="34" t="s">
        <v>849</v>
      </c>
      <c r="D967" s="114" t="s">
        <v>633</v>
      </c>
      <c r="E967" s="114">
        <v>0.1</v>
      </c>
      <c r="F967" s="21">
        <v>31800</v>
      </c>
      <c r="G967" s="21">
        <f t="shared" si="46"/>
        <v>3180</v>
      </c>
      <c r="H967" s="21">
        <f t="shared" si="47"/>
        <v>1272</v>
      </c>
      <c r="I967" s="21">
        <f t="shared" si="48"/>
        <v>1908</v>
      </c>
    </row>
    <row r="968" s="1" customFormat="1" ht="19" customHeight="1" spans="1:9">
      <c r="A968" s="21">
        <v>25</v>
      </c>
      <c r="B968" s="21" t="s">
        <v>826</v>
      </c>
      <c r="C968" s="34" t="s">
        <v>850</v>
      </c>
      <c r="D968" s="114" t="s">
        <v>633</v>
      </c>
      <c r="E968" s="114">
        <v>0.1</v>
      </c>
      <c r="F968" s="21">
        <v>44000</v>
      </c>
      <c r="G968" s="21">
        <f t="shared" si="46"/>
        <v>4400</v>
      </c>
      <c r="H968" s="21">
        <f t="shared" si="47"/>
        <v>1760</v>
      </c>
      <c r="I968" s="21">
        <f t="shared" si="48"/>
        <v>2640</v>
      </c>
    </row>
    <row r="969" s="1" customFormat="1" ht="19" customHeight="1" spans="1:9">
      <c r="A969" s="21">
        <v>26</v>
      </c>
      <c r="B969" s="21" t="s">
        <v>826</v>
      </c>
      <c r="C969" s="34" t="s">
        <v>851</v>
      </c>
      <c r="D969" s="114" t="s">
        <v>633</v>
      </c>
      <c r="E969" s="114">
        <v>0.1</v>
      </c>
      <c r="F969" s="21">
        <v>30000</v>
      </c>
      <c r="G969" s="21">
        <f t="shared" si="46"/>
        <v>3000</v>
      </c>
      <c r="H969" s="21">
        <f t="shared" si="47"/>
        <v>1200</v>
      </c>
      <c r="I969" s="21">
        <f t="shared" si="48"/>
        <v>1800</v>
      </c>
    </row>
    <row r="970" s="1" customFormat="1" ht="19" customHeight="1" spans="1:9">
      <c r="A970" s="21">
        <v>27</v>
      </c>
      <c r="B970" s="21" t="s">
        <v>826</v>
      </c>
      <c r="C970" s="34" t="s">
        <v>812</v>
      </c>
      <c r="D970" s="114" t="s">
        <v>633</v>
      </c>
      <c r="E970" s="114">
        <v>0.1</v>
      </c>
      <c r="F970" s="27">
        <v>84100</v>
      </c>
      <c r="G970" s="21">
        <f t="shared" si="46"/>
        <v>8410</v>
      </c>
      <c r="H970" s="21">
        <f t="shared" si="47"/>
        <v>3364</v>
      </c>
      <c r="I970" s="21">
        <f t="shared" si="48"/>
        <v>5046</v>
      </c>
    </row>
    <row r="971" s="1" customFormat="1" ht="19" customHeight="1" spans="1:9">
      <c r="A971" s="21">
        <v>28</v>
      </c>
      <c r="B971" s="21" t="s">
        <v>826</v>
      </c>
      <c r="C971" s="34" t="s">
        <v>852</v>
      </c>
      <c r="D971" s="114" t="s">
        <v>633</v>
      </c>
      <c r="E971" s="114">
        <v>0.1</v>
      </c>
      <c r="F971" s="27">
        <v>148100</v>
      </c>
      <c r="G971" s="21">
        <f t="shared" si="46"/>
        <v>14810</v>
      </c>
      <c r="H971" s="21">
        <f t="shared" si="47"/>
        <v>5924</v>
      </c>
      <c r="I971" s="21">
        <f t="shared" si="48"/>
        <v>8886</v>
      </c>
    </row>
    <row r="972" s="1" customFormat="1" ht="19" customHeight="1" spans="1:9">
      <c r="A972" s="21">
        <v>29</v>
      </c>
      <c r="B972" s="21" t="s">
        <v>826</v>
      </c>
      <c r="C972" s="34" t="s">
        <v>853</v>
      </c>
      <c r="D972" s="114" t="s">
        <v>633</v>
      </c>
      <c r="E972" s="114">
        <v>0.1</v>
      </c>
      <c r="F972" s="27">
        <v>98500</v>
      </c>
      <c r="G972" s="21">
        <f t="shared" si="46"/>
        <v>9850</v>
      </c>
      <c r="H972" s="21">
        <f t="shared" si="47"/>
        <v>3940</v>
      </c>
      <c r="I972" s="21">
        <f t="shared" si="48"/>
        <v>5910</v>
      </c>
    </row>
    <row r="973" s="1" customFormat="1" ht="19" customHeight="1" spans="1:9">
      <c r="A973" s="21">
        <v>30</v>
      </c>
      <c r="B973" s="21" t="s">
        <v>826</v>
      </c>
      <c r="C973" s="34" t="s">
        <v>854</v>
      </c>
      <c r="D973" s="114" t="s">
        <v>633</v>
      </c>
      <c r="E973" s="114">
        <v>0.1</v>
      </c>
      <c r="F973" s="27">
        <v>23100</v>
      </c>
      <c r="G973" s="21">
        <f t="shared" si="46"/>
        <v>2310</v>
      </c>
      <c r="H973" s="21">
        <f t="shared" si="47"/>
        <v>924</v>
      </c>
      <c r="I973" s="21">
        <f t="shared" si="48"/>
        <v>1386</v>
      </c>
    </row>
    <row r="974" s="1" customFormat="1" ht="23" customHeight="1" spans="1:9">
      <c r="A974" s="21">
        <v>31</v>
      </c>
      <c r="B974" s="21" t="s">
        <v>826</v>
      </c>
      <c r="C974" s="61" t="s">
        <v>855</v>
      </c>
      <c r="D974" s="114" t="s">
        <v>633</v>
      </c>
      <c r="E974" s="114">
        <v>0.1</v>
      </c>
      <c r="F974" s="27">
        <v>398000</v>
      </c>
      <c r="G974" s="21">
        <f t="shared" si="46"/>
        <v>39800</v>
      </c>
      <c r="H974" s="21">
        <f>F974*0.03</f>
        <v>11940</v>
      </c>
      <c r="I974" s="21">
        <f>F974*0.07</f>
        <v>27860</v>
      </c>
    </row>
    <row r="975" s="1" customFormat="1" ht="23" customHeight="1" spans="1:9">
      <c r="A975" s="21">
        <v>32</v>
      </c>
      <c r="B975" s="21" t="s">
        <v>826</v>
      </c>
      <c r="C975" s="61" t="s">
        <v>855</v>
      </c>
      <c r="D975" s="114" t="s">
        <v>633</v>
      </c>
      <c r="E975" s="114">
        <v>0.1</v>
      </c>
      <c r="F975" s="27">
        <v>577000</v>
      </c>
      <c r="G975" s="21">
        <f t="shared" si="46"/>
        <v>57700</v>
      </c>
      <c r="H975" s="21">
        <f>F975*0.03</f>
        <v>17310</v>
      </c>
      <c r="I975" s="21">
        <f>F975*0.07</f>
        <v>40390</v>
      </c>
    </row>
    <row r="976" s="1" customFormat="1" ht="19" customHeight="1" spans="1:9">
      <c r="A976" s="21">
        <v>33</v>
      </c>
      <c r="B976" s="21" t="s">
        <v>826</v>
      </c>
      <c r="C976" s="34" t="s">
        <v>856</v>
      </c>
      <c r="D976" s="114" t="s">
        <v>633</v>
      </c>
      <c r="E976" s="114">
        <v>0.1</v>
      </c>
      <c r="F976" s="42">
        <v>144900</v>
      </c>
      <c r="G976" s="21">
        <f t="shared" si="46"/>
        <v>14490</v>
      </c>
      <c r="H976" s="21">
        <f>F976*0.04</f>
        <v>5796</v>
      </c>
      <c r="I976" s="21">
        <f>F976*0.06</f>
        <v>8694</v>
      </c>
    </row>
    <row r="977" s="1" customFormat="1" ht="19" customHeight="1" spans="1:9">
      <c r="A977" s="21">
        <v>34</v>
      </c>
      <c r="B977" s="21" t="s">
        <v>826</v>
      </c>
      <c r="C977" s="34" t="s">
        <v>857</v>
      </c>
      <c r="D977" s="114" t="s">
        <v>633</v>
      </c>
      <c r="E977" s="114">
        <v>0.1</v>
      </c>
      <c r="F977" s="21">
        <v>165800</v>
      </c>
      <c r="G977" s="21">
        <f t="shared" si="46"/>
        <v>16580</v>
      </c>
      <c r="H977" s="21">
        <f>F977*0.04</f>
        <v>6632</v>
      </c>
      <c r="I977" s="21">
        <f>F977*0.06</f>
        <v>9948</v>
      </c>
    </row>
    <row r="978" s="2" customFormat="1" ht="19" customHeight="1" spans="1:9">
      <c r="A978" s="24" t="s">
        <v>42</v>
      </c>
      <c r="B978" s="25"/>
      <c r="C978" s="25"/>
      <c r="D978" s="25"/>
      <c r="E978" s="26"/>
      <c r="F978" s="18">
        <f t="shared" ref="F978:I978" si="49">SUM(F944:F977)</f>
        <v>2833700</v>
      </c>
      <c r="G978" s="18">
        <f t="shared" si="49"/>
        <v>283370</v>
      </c>
      <c r="H978" s="18">
        <f t="shared" si="49"/>
        <v>103598</v>
      </c>
      <c r="I978" s="18">
        <f t="shared" si="49"/>
        <v>179772</v>
      </c>
    </row>
    <row r="979" s="12" customFormat="1" ht="21" customHeight="1" spans="1:9">
      <c r="A979" s="35">
        <v>1</v>
      </c>
      <c r="B979" s="115" t="s">
        <v>858</v>
      </c>
      <c r="C979" s="87" t="s">
        <v>859</v>
      </c>
      <c r="D979" s="36" t="s">
        <v>633</v>
      </c>
      <c r="E979" s="35">
        <v>0.1</v>
      </c>
      <c r="F979" s="36">
        <v>26000</v>
      </c>
      <c r="G979" s="35">
        <f t="shared" ref="G979:G985" si="50">E979*F979</f>
        <v>2600</v>
      </c>
      <c r="H979" s="35">
        <f t="shared" ref="H979:H985" si="51">G979*0.4</f>
        <v>1040</v>
      </c>
      <c r="I979" s="35">
        <f t="shared" ref="I979:I985" si="52">G979*0.6</f>
        <v>1560</v>
      </c>
    </row>
    <row r="980" s="12" customFormat="1" ht="21" customHeight="1" spans="1:9">
      <c r="A980" s="35">
        <v>2</v>
      </c>
      <c r="B980" s="115" t="s">
        <v>858</v>
      </c>
      <c r="C980" s="87" t="s">
        <v>860</v>
      </c>
      <c r="D980" s="36" t="s">
        <v>633</v>
      </c>
      <c r="E980" s="35">
        <v>0.1</v>
      </c>
      <c r="F980" s="36">
        <v>26000</v>
      </c>
      <c r="G980" s="35">
        <f t="shared" si="50"/>
        <v>2600</v>
      </c>
      <c r="H980" s="35">
        <f t="shared" si="51"/>
        <v>1040</v>
      </c>
      <c r="I980" s="35">
        <f t="shared" si="52"/>
        <v>1560</v>
      </c>
    </row>
    <row r="981" s="12" customFormat="1" ht="21" customHeight="1" spans="1:9">
      <c r="A981" s="35">
        <v>3</v>
      </c>
      <c r="B981" s="115" t="s">
        <v>858</v>
      </c>
      <c r="C981" s="87" t="s">
        <v>861</v>
      </c>
      <c r="D981" s="36" t="s">
        <v>633</v>
      </c>
      <c r="E981" s="35">
        <v>0.1</v>
      </c>
      <c r="F981" s="36">
        <v>25000</v>
      </c>
      <c r="G981" s="35">
        <f t="shared" si="50"/>
        <v>2500</v>
      </c>
      <c r="H981" s="35">
        <f t="shared" si="51"/>
        <v>1000</v>
      </c>
      <c r="I981" s="35">
        <f t="shared" si="52"/>
        <v>1500</v>
      </c>
    </row>
    <row r="982" s="12" customFormat="1" ht="21" customHeight="1" spans="1:9">
      <c r="A982" s="35">
        <v>4</v>
      </c>
      <c r="B982" s="115" t="s">
        <v>858</v>
      </c>
      <c r="C982" s="87" t="s">
        <v>862</v>
      </c>
      <c r="D982" s="36" t="s">
        <v>633</v>
      </c>
      <c r="E982" s="35">
        <v>0.1</v>
      </c>
      <c r="F982" s="36">
        <v>55000</v>
      </c>
      <c r="G982" s="35">
        <f t="shared" si="50"/>
        <v>5500</v>
      </c>
      <c r="H982" s="35">
        <f t="shared" si="51"/>
        <v>2200</v>
      </c>
      <c r="I982" s="35">
        <f t="shared" si="52"/>
        <v>3300</v>
      </c>
    </row>
    <row r="983" s="12" customFormat="1" ht="21" customHeight="1" spans="1:9">
      <c r="A983" s="35">
        <v>5</v>
      </c>
      <c r="B983" s="115" t="s">
        <v>858</v>
      </c>
      <c r="C983" s="87" t="s">
        <v>863</v>
      </c>
      <c r="D983" s="36" t="s">
        <v>633</v>
      </c>
      <c r="E983" s="35">
        <v>0.1</v>
      </c>
      <c r="F983" s="36">
        <v>60000</v>
      </c>
      <c r="G983" s="35">
        <f t="shared" si="50"/>
        <v>6000</v>
      </c>
      <c r="H983" s="35">
        <f t="shared" si="51"/>
        <v>2400</v>
      </c>
      <c r="I983" s="35">
        <f t="shared" si="52"/>
        <v>3600</v>
      </c>
    </row>
    <row r="984" s="12" customFormat="1" ht="21" customHeight="1" spans="1:9">
      <c r="A984" s="35">
        <v>6</v>
      </c>
      <c r="B984" s="115" t="s">
        <v>858</v>
      </c>
      <c r="C984" s="87" t="s">
        <v>864</v>
      </c>
      <c r="D984" s="36" t="s">
        <v>633</v>
      </c>
      <c r="E984" s="35">
        <v>0.1</v>
      </c>
      <c r="F984" s="36">
        <v>116900</v>
      </c>
      <c r="G984" s="35">
        <f t="shared" si="50"/>
        <v>11690</v>
      </c>
      <c r="H984" s="35">
        <f t="shared" si="51"/>
        <v>4676</v>
      </c>
      <c r="I984" s="35">
        <f t="shared" si="52"/>
        <v>7014</v>
      </c>
    </row>
    <row r="985" s="12" customFormat="1" ht="21" customHeight="1" spans="1:9">
      <c r="A985" s="35">
        <v>7</v>
      </c>
      <c r="B985" s="115" t="s">
        <v>858</v>
      </c>
      <c r="C985" s="87" t="s">
        <v>865</v>
      </c>
      <c r="D985" s="36" t="s">
        <v>633</v>
      </c>
      <c r="E985" s="35">
        <v>0.1</v>
      </c>
      <c r="F985" s="36">
        <v>26000</v>
      </c>
      <c r="G985" s="35">
        <f t="shared" si="50"/>
        <v>2600</v>
      </c>
      <c r="H985" s="35">
        <f t="shared" si="51"/>
        <v>1040</v>
      </c>
      <c r="I985" s="35">
        <f t="shared" si="52"/>
        <v>1560</v>
      </c>
    </row>
    <row r="986" s="13" customFormat="1" ht="21" customHeight="1" spans="1:9">
      <c r="A986" s="38" t="s">
        <v>42</v>
      </c>
      <c r="B986" s="39"/>
      <c r="C986" s="39"/>
      <c r="D986" s="39"/>
      <c r="E986" s="40"/>
      <c r="F986" s="41">
        <f>SUM(F979:F985)</f>
        <v>334900</v>
      </c>
      <c r="G986" s="41">
        <f>SUM(G979:G985)</f>
        <v>33490</v>
      </c>
      <c r="H986" s="41">
        <f>SUM(H979:H985)</f>
        <v>13396</v>
      </c>
      <c r="I986" s="41">
        <f>SUM(I979:I985)</f>
        <v>20094</v>
      </c>
    </row>
    <row r="987" s="3" customFormat="1" ht="21" customHeight="1" spans="1:9">
      <c r="A987" s="21">
        <v>1</v>
      </c>
      <c r="B987" s="21" t="s">
        <v>866</v>
      </c>
      <c r="C987" s="42" t="s">
        <v>867</v>
      </c>
      <c r="D987" s="21" t="s">
        <v>633</v>
      </c>
      <c r="E987" s="21">
        <v>0.1</v>
      </c>
      <c r="F987" s="116">
        <v>37000</v>
      </c>
      <c r="G987" s="21">
        <f t="shared" ref="G987:G1013" si="53">E987*F987</f>
        <v>3700</v>
      </c>
      <c r="H987" s="21">
        <f t="shared" ref="H987:H1013" si="54">G987*0.4</f>
        <v>1480</v>
      </c>
      <c r="I987" s="21">
        <f t="shared" ref="I987:I1013" si="55">G987*0.6</f>
        <v>2220</v>
      </c>
    </row>
    <row r="988" s="3" customFormat="1" ht="21" customHeight="1" spans="1:9">
      <c r="A988" s="21">
        <v>2</v>
      </c>
      <c r="B988" s="21" t="s">
        <v>866</v>
      </c>
      <c r="C988" s="21" t="s">
        <v>868</v>
      </c>
      <c r="D988" s="21" t="s">
        <v>633</v>
      </c>
      <c r="E988" s="21">
        <v>0.1</v>
      </c>
      <c r="F988" s="116">
        <v>45000</v>
      </c>
      <c r="G988" s="21">
        <f t="shared" si="53"/>
        <v>4500</v>
      </c>
      <c r="H988" s="21">
        <f t="shared" si="54"/>
        <v>1800</v>
      </c>
      <c r="I988" s="21">
        <f t="shared" si="55"/>
        <v>2700</v>
      </c>
    </row>
    <row r="989" s="3" customFormat="1" ht="21" customHeight="1" spans="1:9">
      <c r="A989" s="21">
        <v>3</v>
      </c>
      <c r="B989" s="21" t="s">
        <v>866</v>
      </c>
      <c r="C989" s="21" t="s">
        <v>869</v>
      </c>
      <c r="D989" s="21" t="s">
        <v>633</v>
      </c>
      <c r="E989" s="21">
        <v>0.1</v>
      </c>
      <c r="F989" s="116">
        <v>20000</v>
      </c>
      <c r="G989" s="21">
        <f t="shared" si="53"/>
        <v>2000</v>
      </c>
      <c r="H989" s="21">
        <f t="shared" si="54"/>
        <v>800</v>
      </c>
      <c r="I989" s="21">
        <f t="shared" si="55"/>
        <v>1200</v>
      </c>
    </row>
    <row r="990" s="3" customFormat="1" ht="21" customHeight="1" spans="1:9">
      <c r="A990" s="21">
        <v>4</v>
      </c>
      <c r="B990" s="21" t="s">
        <v>866</v>
      </c>
      <c r="C990" s="21" t="s">
        <v>870</v>
      </c>
      <c r="D990" s="21" t="s">
        <v>633</v>
      </c>
      <c r="E990" s="21">
        <v>0.1</v>
      </c>
      <c r="F990" s="116">
        <v>75000</v>
      </c>
      <c r="G990" s="21">
        <f t="shared" si="53"/>
        <v>7500</v>
      </c>
      <c r="H990" s="21">
        <f t="shared" si="54"/>
        <v>3000</v>
      </c>
      <c r="I990" s="21">
        <f t="shared" si="55"/>
        <v>4500</v>
      </c>
    </row>
    <row r="991" s="3" customFormat="1" ht="21" customHeight="1" spans="1:9">
      <c r="A991" s="21">
        <v>5</v>
      </c>
      <c r="B991" s="21" t="s">
        <v>866</v>
      </c>
      <c r="C991" s="21" t="s">
        <v>871</v>
      </c>
      <c r="D991" s="21" t="s">
        <v>633</v>
      </c>
      <c r="E991" s="21">
        <v>0.1</v>
      </c>
      <c r="F991" s="116">
        <v>35000</v>
      </c>
      <c r="G991" s="21">
        <f t="shared" si="53"/>
        <v>3500</v>
      </c>
      <c r="H991" s="21">
        <f t="shared" si="54"/>
        <v>1400</v>
      </c>
      <c r="I991" s="21">
        <f t="shared" si="55"/>
        <v>2100</v>
      </c>
    </row>
    <row r="992" s="3" customFormat="1" ht="21" customHeight="1" spans="1:9">
      <c r="A992" s="21">
        <v>6</v>
      </c>
      <c r="B992" s="21" t="s">
        <v>866</v>
      </c>
      <c r="C992" s="21" t="s">
        <v>872</v>
      </c>
      <c r="D992" s="21" t="s">
        <v>633</v>
      </c>
      <c r="E992" s="21">
        <v>0.1</v>
      </c>
      <c r="F992" s="116">
        <v>30000</v>
      </c>
      <c r="G992" s="21">
        <f t="shared" si="53"/>
        <v>3000</v>
      </c>
      <c r="H992" s="21">
        <f t="shared" si="54"/>
        <v>1200</v>
      </c>
      <c r="I992" s="21">
        <f t="shared" si="55"/>
        <v>1800</v>
      </c>
    </row>
    <row r="993" s="3" customFormat="1" ht="21" customHeight="1" spans="1:9">
      <c r="A993" s="21">
        <v>7</v>
      </c>
      <c r="B993" s="21" t="s">
        <v>866</v>
      </c>
      <c r="C993" s="21" t="s">
        <v>873</v>
      </c>
      <c r="D993" s="21" t="s">
        <v>633</v>
      </c>
      <c r="E993" s="21">
        <v>0.1</v>
      </c>
      <c r="F993" s="116">
        <v>60000</v>
      </c>
      <c r="G993" s="21">
        <f t="shared" si="53"/>
        <v>6000</v>
      </c>
      <c r="H993" s="21">
        <f t="shared" si="54"/>
        <v>2400</v>
      </c>
      <c r="I993" s="21">
        <f t="shared" si="55"/>
        <v>3600</v>
      </c>
    </row>
    <row r="994" s="3" customFormat="1" ht="21" customHeight="1" spans="1:9">
      <c r="A994" s="21">
        <v>8</v>
      </c>
      <c r="B994" s="21" t="s">
        <v>866</v>
      </c>
      <c r="C994" s="21" t="s">
        <v>874</v>
      </c>
      <c r="D994" s="21" t="s">
        <v>633</v>
      </c>
      <c r="E994" s="21">
        <v>0.1</v>
      </c>
      <c r="F994" s="116">
        <v>60000</v>
      </c>
      <c r="G994" s="21">
        <f t="shared" si="53"/>
        <v>6000</v>
      </c>
      <c r="H994" s="21">
        <f t="shared" si="54"/>
        <v>2400</v>
      </c>
      <c r="I994" s="21">
        <f t="shared" si="55"/>
        <v>3600</v>
      </c>
    </row>
    <row r="995" s="3" customFormat="1" ht="21" customHeight="1" spans="1:9">
      <c r="A995" s="21">
        <v>9</v>
      </c>
      <c r="B995" s="21" t="s">
        <v>866</v>
      </c>
      <c r="C995" s="21" t="s">
        <v>875</v>
      </c>
      <c r="D995" s="21" t="s">
        <v>633</v>
      </c>
      <c r="E995" s="21">
        <v>0.1</v>
      </c>
      <c r="F995" s="116">
        <v>80000</v>
      </c>
      <c r="G995" s="21">
        <f t="shared" si="53"/>
        <v>8000</v>
      </c>
      <c r="H995" s="21">
        <f t="shared" si="54"/>
        <v>3200</v>
      </c>
      <c r="I995" s="21">
        <f t="shared" si="55"/>
        <v>4800</v>
      </c>
    </row>
    <row r="996" s="3" customFormat="1" ht="21" customHeight="1" spans="1:9">
      <c r="A996" s="21">
        <v>10</v>
      </c>
      <c r="B996" s="21" t="s">
        <v>866</v>
      </c>
      <c r="C996" s="21" t="s">
        <v>876</v>
      </c>
      <c r="D996" s="21" t="s">
        <v>633</v>
      </c>
      <c r="E996" s="21">
        <v>0.1</v>
      </c>
      <c r="F996" s="116">
        <v>60000</v>
      </c>
      <c r="G996" s="21">
        <f t="shared" si="53"/>
        <v>6000</v>
      </c>
      <c r="H996" s="21">
        <f t="shared" si="54"/>
        <v>2400</v>
      </c>
      <c r="I996" s="21">
        <f t="shared" si="55"/>
        <v>3600</v>
      </c>
    </row>
    <row r="997" s="3" customFormat="1" ht="21" customHeight="1" spans="1:9">
      <c r="A997" s="21">
        <v>11</v>
      </c>
      <c r="B997" s="21" t="s">
        <v>866</v>
      </c>
      <c r="C997" s="21" t="s">
        <v>877</v>
      </c>
      <c r="D997" s="21" t="s">
        <v>633</v>
      </c>
      <c r="E997" s="21">
        <v>0.1</v>
      </c>
      <c r="F997" s="116">
        <v>26500</v>
      </c>
      <c r="G997" s="21">
        <f t="shared" si="53"/>
        <v>2650</v>
      </c>
      <c r="H997" s="21">
        <f t="shared" si="54"/>
        <v>1060</v>
      </c>
      <c r="I997" s="21">
        <f t="shared" si="55"/>
        <v>1590</v>
      </c>
    </row>
    <row r="998" s="3" customFormat="1" ht="21" customHeight="1" spans="1:9">
      <c r="A998" s="21">
        <v>12</v>
      </c>
      <c r="B998" s="21" t="s">
        <v>866</v>
      </c>
      <c r="C998" s="21" t="s">
        <v>878</v>
      </c>
      <c r="D998" s="21" t="s">
        <v>633</v>
      </c>
      <c r="E998" s="21">
        <v>0.1</v>
      </c>
      <c r="F998" s="116">
        <v>29600</v>
      </c>
      <c r="G998" s="21">
        <f t="shared" si="53"/>
        <v>2960</v>
      </c>
      <c r="H998" s="21">
        <f t="shared" si="54"/>
        <v>1184</v>
      </c>
      <c r="I998" s="21">
        <f t="shared" si="55"/>
        <v>1776</v>
      </c>
    </row>
    <row r="999" s="3" customFormat="1" ht="21" customHeight="1" spans="1:9">
      <c r="A999" s="21">
        <v>13</v>
      </c>
      <c r="B999" s="21" t="s">
        <v>866</v>
      </c>
      <c r="C999" s="21" t="s">
        <v>879</v>
      </c>
      <c r="D999" s="21" t="s">
        <v>633</v>
      </c>
      <c r="E999" s="21">
        <v>0.1</v>
      </c>
      <c r="F999" s="117">
        <v>68000</v>
      </c>
      <c r="G999" s="21">
        <f t="shared" si="53"/>
        <v>6800</v>
      </c>
      <c r="H999" s="21">
        <f t="shared" si="54"/>
        <v>2720</v>
      </c>
      <c r="I999" s="21">
        <f t="shared" si="55"/>
        <v>4080</v>
      </c>
    </row>
    <row r="1000" s="3" customFormat="1" ht="21" customHeight="1" spans="1:9">
      <c r="A1000" s="21">
        <v>14</v>
      </c>
      <c r="B1000" s="21" t="s">
        <v>866</v>
      </c>
      <c r="C1000" s="21" t="s">
        <v>880</v>
      </c>
      <c r="D1000" s="21" t="s">
        <v>633</v>
      </c>
      <c r="E1000" s="21">
        <v>0.1</v>
      </c>
      <c r="F1000" s="117">
        <v>23500</v>
      </c>
      <c r="G1000" s="21">
        <f t="shared" si="53"/>
        <v>2350</v>
      </c>
      <c r="H1000" s="21">
        <f t="shared" si="54"/>
        <v>940</v>
      </c>
      <c r="I1000" s="21">
        <f t="shared" si="55"/>
        <v>1410</v>
      </c>
    </row>
    <row r="1001" s="3" customFormat="1" ht="21" customHeight="1" spans="1:9">
      <c r="A1001" s="21">
        <v>15</v>
      </c>
      <c r="B1001" s="21" t="s">
        <v>866</v>
      </c>
      <c r="C1001" s="21" t="s">
        <v>881</v>
      </c>
      <c r="D1001" s="21" t="s">
        <v>633</v>
      </c>
      <c r="E1001" s="21">
        <v>0.1</v>
      </c>
      <c r="F1001" s="117">
        <v>12000</v>
      </c>
      <c r="G1001" s="21">
        <f t="shared" si="53"/>
        <v>1200</v>
      </c>
      <c r="H1001" s="21">
        <f t="shared" si="54"/>
        <v>480</v>
      </c>
      <c r="I1001" s="21">
        <f t="shared" si="55"/>
        <v>720</v>
      </c>
    </row>
    <row r="1002" s="3" customFormat="1" ht="21" customHeight="1" spans="1:9">
      <c r="A1002" s="21">
        <v>16</v>
      </c>
      <c r="B1002" s="21" t="s">
        <v>866</v>
      </c>
      <c r="C1002" s="21" t="s">
        <v>882</v>
      </c>
      <c r="D1002" s="21" t="s">
        <v>633</v>
      </c>
      <c r="E1002" s="21">
        <v>0.1</v>
      </c>
      <c r="F1002" s="117">
        <v>24400</v>
      </c>
      <c r="G1002" s="21">
        <f t="shared" si="53"/>
        <v>2440</v>
      </c>
      <c r="H1002" s="21">
        <f t="shared" si="54"/>
        <v>976</v>
      </c>
      <c r="I1002" s="21">
        <f t="shared" si="55"/>
        <v>1464</v>
      </c>
    </row>
    <row r="1003" s="3" customFormat="1" ht="21" customHeight="1" spans="1:9">
      <c r="A1003" s="21">
        <v>17</v>
      </c>
      <c r="B1003" s="21" t="s">
        <v>866</v>
      </c>
      <c r="C1003" s="21" t="s">
        <v>883</v>
      </c>
      <c r="D1003" s="21" t="s">
        <v>633</v>
      </c>
      <c r="E1003" s="21">
        <v>0.1</v>
      </c>
      <c r="F1003" s="117">
        <v>36300</v>
      </c>
      <c r="G1003" s="21">
        <f t="shared" si="53"/>
        <v>3630</v>
      </c>
      <c r="H1003" s="21">
        <f t="shared" si="54"/>
        <v>1452</v>
      </c>
      <c r="I1003" s="21">
        <f t="shared" si="55"/>
        <v>2178</v>
      </c>
    </row>
    <row r="1004" s="3" customFormat="1" ht="21" customHeight="1" spans="1:9">
      <c r="A1004" s="21">
        <v>18</v>
      </c>
      <c r="B1004" s="21" t="s">
        <v>866</v>
      </c>
      <c r="C1004" s="21" t="s">
        <v>884</v>
      </c>
      <c r="D1004" s="21" t="s">
        <v>633</v>
      </c>
      <c r="E1004" s="21">
        <v>0.1</v>
      </c>
      <c r="F1004" s="117">
        <v>24000</v>
      </c>
      <c r="G1004" s="21">
        <f t="shared" si="53"/>
        <v>2400</v>
      </c>
      <c r="H1004" s="21">
        <f t="shared" si="54"/>
        <v>960</v>
      </c>
      <c r="I1004" s="21">
        <f t="shared" si="55"/>
        <v>1440</v>
      </c>
    </row>
    <row r="1005" s="3" customFormat="1" ht="21" customHeight="1" spans="1:9">
      <c r="A1005" s="21">
        <v>19</v>
      </c>
      <c r="B1005" s="21" t="s">
        <v>866</v>
      </c>
      <c r="C1005" s="21" t="s">
        <v>885</v>
      </c>
      <c r="D1005" s="21" t="s">
        <v>633</v>
      </c>
      <c r="E1005" s="21">
        <v>0.1</v>
      </c>
      <c r="F1005" s="117">
        <v>35800</v>
      </c>
      <c r="G1005" s="21">
        <f t="shared" si="53"/>
        <v>3580</v>
      </c>
      <c r="H1005" s="21">
        <f t="shared" si="54"/>
        <v>1432</v>
      </c>
      <c r="I1005" s="21">
        <f t="shared" si="55"/>
        <v>2148</v>
      </c>
    </row>
    <row r="1006" s="3" customFormat="1" ht="21" customHeight="1" spans="1:9">
      <c r="A1006" s="21">
        <v>20</v>
      </c>
      <c r="B1006" s="21" t="s">
        <v>866</v>
      </c>
      <c r="C1006" s="21" t="s">
        <v>886</v>
      </c>
      <c r="D1006" s="21" t="s">
        <v>633</v>
      </c>
      <c r="E1006" s="21">
        <v>0.1</v>
      </c>
      <c r="F1006" s="117">
        <v>15000</v>
      </c>
      <c r="G1006" s="21">
        <f t="shared" si="53"/>
        <v>1500</v>
      </c>
      <c r="H1006" s="21">
        <f t="shared" si="54"/>
        <v>600</v>
      </c>
      <c r="I1006" s="21">
        <f t="shared" si="55"/>
        <v>900</v>
      </c>
    </row>
    <row r="1007" s="3" customFormat="1" ht="21" customHeight="1" spans="1:9">
      <c r="A1007" s="21">
        <v>21</v>
      </c>
      <c r="B1007" s="21" t="s">
        <v>866</v>
      </c>
      <c r="C1007" s="21" t="s">
        <v>887</v>
      </c>
      <c r="D1007" s="21" t="s">
        <v>633</v>
      </c>
      <c r="E1007" s="21">
        <v>0.1</v>
      </c>
      <c r="F1007" s="117">
        <v>11900</v>
      </c>
      <c r="G1007" s="21">
        <f t="shared" si="53"/>
        <v>1190</v>
      </c>
      <c r="H1007" s="21">
        <f t="shared" si="54"/>
        <v>476</v>
      </c>
      <c r="I1007" s="21">
        <f t="shared" si="55"/>
        <v>714</v>
      </c>
    </row>
    <row r="1008" s="3" customFormat="1" ht="21" customHeight="1" spans="1:9">
      <c r="A1008" s="21">
        <v>22</v>
      </c>
      <c r="B1008" s="21" t="s">
        <v>866</v>
      </c>
      <c r="C1008" s="21" t="s">
        <v>822</v>
      </c>
      <c r="D1008" s="21" t="s">
        <v>633</v>
      </c>
      <c r="E1008" s="21">
        <v>0.1</v>
      </c>
      <c r="F1008" s="117">
        <v>12600</v>
      </c>
      <c r="G1008" s="21">
        <f t="shared" si="53"/>
        <v>1260</v>
      </c>
      <c r="H1008" s="21">
        <f t="shared" si="54"/>
        <v>504</v>
      </c>
      <c r="I1008" s="21">
        <f t="shared" si="55"/>
        <v>756</v>
      </c>
    </row>
    <row r="1009" s="3" customFormat="1" ht="21" customHeight="1" spans="1:9">
      <c r="A1009" s="21">
        <v>23</v>
      </c>
      <c r="B1009" s="21" t="s">
        <v>866</v>
      </c>
      <c r="C1009" s="21" t="s">
        <v>888</v>
      </c>
      <c r="D1009" s="21" t="s">
        <v>633</v>
      </c>
      <c r="E1009" s="21">
        <v>0.1</v>
      </c>
      <c r="F1009" s="117">
        <v>46000</v>
      </c>
      <c r="G1009" s="21">
        <f t="shared" si="53"/>
        <v>4600</v>
      </c>
      <c r="H1009" s="21">
        <f t="shared" si="54"/>
        <v>1840</v>
      </c>
      <c r="I1009" s="21">
        <f t="shared" si="55"/>
        <v>2760</v>
      </c>
    </row>
    <row r="1010" s="3" customFormat="1" ht="21" customHeight="1" spans="1:9">
      <c r="A1010" s="21">
        <v>24</v>
      </c>
      <c r="B1010" s="21" t="s">
        <v>866</v>
      </c>
      <c r="C1010" s="21" t="s">
        <v>889</v>
      </c>
      <c r="D1010" s="21" t="s">
        <v>633</v>
      </c>
      <c r="E1010" s="21">
        <v>0.1</v>
      </c>
      <c r="F1010" s="117">
        <v>10000</v>
      </c>
      <c r="G1010" s="21">
        <f t="shared" si="53"/>
        <v>1000</v>
      </c>
      <c r="H1010" s="21">
        <f t="shared" si="54"/>
        <v>400</v>
      </c>
      <c r="I1010" s="21">
        <f t="shared" si="55"/>
        <v>600</v>
      </c>
    </row>
    <row r="1011" s="3" customFormat="1" ht="21" customHeight="1" spans="1:9">
      <c r="A1011" s="21">
        <v>25</v>
      </c>
      <c r="B1011" s="21" t="s">
        <v>866</v>
      </c>
      <c r="C1011" s="21" t="s">
        <v>890</v>
      </c>
      <c r="D1011" s="21" t="s">
        <v>633</v>
      </c>
      <c r="E1011" s="21">
        <v>0.1</v>
      </c>
      <c r="F1011" s="117">
        <v>44000</v>
      </c>
      <c r="G1011" s="21">
        <f t="shared" si="53"/>
        <v>4400</v>
      </c>
      <c r="H1011" s="21">
        <f t="shared" si="54"/>
        <v>1760</v>
      </c>
      <c r="I1011" s="21">
        <f t="shared" si="55"/>
        <v>2640</v>
      </c>
    </row>
    <row r="1012" s="3" customFormat="1" ht="21" customHeight="1" spans="1:9">
      <c r="A1012" s="21">
        <v>26</v>
      </c>
      <c r="B1012" s="21" t="s">
        <v>866</v>
      </c>
      <c r="C1012" s="21" t="s">
        <v>891</v>
      </c>
      <c r="D1012" s="21" t="s">
        <v>633</v>
      </c>
      <c r="E1012" s="21">
        <v>0.1</v>
      </c>
      <c r="F1012" s="117">
        <v>100000</v>
      </c>
      <c r="G1012" s="21">
        <f t="shared" si="53"/>
        <v>10000</v>
      </c>
      <c r="H1012" s="21">
        <f t="shared" si="54"/>
        <v>4000</v>
      </c>
      <c r="I1012" s="21">
        <f t="shared" si="55"/>
        <v>6000</v>
      </c>
    </row>
    <row r="1013" s="3" customFormat="1" ht="21" customHeight="1" spans="1:9">
      <c r="A1013" s="21">
        <v>27</v>
      </c>
      <c r="B1013" s="21" t="s">
        <v>866</v>
      </c>
      <c r="C1013" s="21" t="s">
        <v>892</v>
      </c>
      <c r="D1013" s="21" t="s">
        <v>633</v>
      </c>
      <c r="E1013" s="21">
        <v>0.1</v>
      </c>
      <c r="F1013" s="117">
        <v>26000</v>
      </c>
      <c r="G1013" s="21">
        <f t="shared" si="53"/>
        <v>2600</v>
      </c>
      <c r="H1013" s="21">
        <f t="shared" si="54"/>
        <v>1040</v>
      </c>
      <c r="I1013" s="21">
        <f t="shared" si="55"/>
        <v>1560</v>
      </c>
    </row>
    <row r="1014" s="4" customFormat="1" ht="21" customHeight="1" spans="1:9">
      <c r="A1014" s="24" t="s">
        <v>42</v>
      </c>
      <c r="B1014" s="25"/>
      <c r="C1014" s="25"/>
      <c r="D1014" s="25"/>
      <c r="E1014" s="26"/>
      <c r="F1014" s="18">
        <f t="shared" ref="F1014:I1014" si="56">SUM(F987:F1013)</f>
        <v>1047600</v>
      </c>
      <c r="G1014" s="18">
        <f t="shared" si="56"/>
        <v>104760</v>
      </c>
      <c r="H1014" s="18">
        <f t="shared" si="56"/>
        <v>41904</v>
      </c>
      <c r="I1014" s="18">
        <f t="shared" si="56"/>
        <v>62856</v>
      </c>
    </row>
    <row r="1015" s="3" customFormat="1" ht="20" customHeight="1" spans="1:9">
      <c r="A1015" s="21">
        <v>1</v>
      </c>
      <c r="B1015" s="21" t="s">
        <v>893</v>
      </c>
      <c r="C1015" s="21" t="s">
        <v>878</v>
      </c>
      <c r="D1015" s="21" t="s">
        <v>633</v>
      </c>
      <c r="E1015" s="21">
        <v>0.1</v>
      </c>
      <c r="F1015" s="27">
        <v>28600</v>
      </c>
      <c r="G1015" s="21">
        <f t="shared" ref="G1015:G1033" si="57">E1015*F1015</f>
        <v>2860</v>
      </c>
      <c r="H1015" s="21">
        <f t="shared" ref="H1015:H1033" si="58">G1015*0.4</f>
        <v>1144</v>
      </c>
      <c r="I1015" s="21">
        <f t="shared" ref="I1015:I1033" si="59">G1015*0.6</f>
        <v>1716</v>
      </c>
    </row>
    <row r="1016" s="3" customFormat="1" ht="20" customHeight="1" spans="1:9">
      <c r="A1016" s="21">
        <v>2</v>
      </c>
      <c r="B1016" s="21" t="s">
        <v>893</v>
      </c>
      <c r="C1016" s="21" t="s">
        <v>894</v>
      </c>
      <c r="D1016" s="21" t="s">
        <v>633</v>
      </c>
      <c r="E1016" s="21">
        <v>0.1</v>
      </c>
      <c r="F1016" s="27">
        <v>30500</v>
      </c>
      <c r="G1016" s="21">
        <f t="shared" si="57"/>
        <v>3050</v>
      </c>
      <c r="H1016" s="21">
        <f t="shared" si="58"/>
        <v>1220</v>
      </c>
      <c r="I1016" s="21">
        <f t="shared" si="59"/>
        <v>1830</v>
      </c>
    </row>
    <row r="1017" s="3" customFormat="1" ht="20" customHeight="1" spans="1:9">
      <c r="A1017" s="21">
        <v>3</v>
      </c>
      <c r="B1017" s="21" t="s">
        <v>893</v>
      </c>
      <c r="C1017" s="21" t="s">
        <v>895</v>
      </c>
      <c r="D1017" s="21" t="s">
        <v>633</v>
      </c>
      <c r="E1017" s="21">
        <v>0.1</v>
      </c>
      <c r="F1017" s="27">
        <v>52000</v>
      </c>
      <c r="G1017" s="21">
        <f t="shared" si="57"/>
        <v>5200</v>
      </c>
      <c r="H1017" s="21">
        <f t="shared" si="58"/>
        <v>2080</v>
      </c>
      <c r="I1017" s="21">
        <f t="shared" si="59"/>
        <v>3120</v>
      </c>
    </row>
    <row r="1018" s="3" customFormat="1" ht="20" customHeight="1" spans="1:9">
      <c r="A1018" s="21">
        <v>4</v>
      </c>
      <c r="B1018" s="21" t="s">
        <v>893</v>
      </c>
      <c r="C1018" s="21" t="s">
        <v>896</v>
      </c>
      <c r="D1018" s="21" t="s">
        <v>633</v>
      </c>
      <c r="E1018" s="21">
        <v>0.1</v>
      </c>
      <c r="F1018" s="27">
        <v>11700</v>
      </c>
      <c r="G1018" s="21">
        <f t="shared" si="57"/>
        <v>1170</v>
      </c>
      <c r="H1018" s="21">
        <f t="shared" si="58"/>
        <v>468</v>
      </c>
      <c r="I1018" s="21">
        <f t="shared" si="59"/>
        <v>702</v>
      </c>
    </row>
    <row r="1019" s="3" customFormat="1" ht="20" customHeight="1" spans="1:9">
      <c r="A1019" s="21">
        <v>5</v>
      </c>
      <c r="B1019" s="21" t="s">
        <v>893</v>
      </c>
      <c r="C1019" s="21" t="s">
        <v>897</v>
      </c>
      <c r="D1019" s="21" t="s">
        <v>633</v>
      </c>
      <c r="E1019" s="21">
        <v>0.1</v>
      </c>
      <c r="F1019" s="27">
        <v>35800</v>
      </c>
      <c r="G1019" s="21">
        <f t="shared" si="57"/>
        <v>3580</v>
      </c>
      <c r="H1019" s="21">
        <f t="shared" si="58"/>
        <v>1432</v>
      </c>
      <c r="I1019" s="21">
        <f t="shared" si="59"/>
        <v>2148</v>
      </c>
    </row>
    <row r="1020" s="3" customFormat="1" ht="20" customHeight="1" spans="1:9">
      <c r="A1020" s="21">
        <v>6</v>
      </c>
      <c r="B1020" s="21" t="s">
        <v>893</v>
      </c>
      <c r="C1020" s="21" t="s">
        <v>898</v>
      </c>
      <c r="D1020" s="21" t="s">
        <v>633</v>
      </c>
      <c r="E1020" s="21">
        <v>0.1</v>
      </c>
      <c r="F1020" s="27">
        <v>26000</v>
      </c>
      <c r="G1020" s="21">
        <f t="shared" si="57"/>
        <v>2600</v>
      </c>
      <c r="H1020" s="21">
        <f t="shared" si="58"/>
        <v>1040</v>
      </c>
      <c r="I1020" s="21">
        <f t="shared" si="59"/>
        <v>1560</v>
      </c>
    </row>
    <row r="1021" s="3" customFormat="1" ht="20" customHeight="1" spans="1:9">
      <c r="A1021" s="21">
        <v>7</v>
      </c>
      <c r="B1021" s="21" t="s">
        <v>893</v>
      </c>
      <c r="C1021" s="21" t="s">
        <v>822</v>
      </c>
      <c r="D1021" s="21" t="s">
        <v>633</v>
      </c>
      <c r="E1021" s="21">
        <v>0.1</v>
      </c>
      <c r="F1021" s="27">
        <v>23300</v>
      </c>
      <c r="G1021" s="21">
        <f t="shared" si="57"/>
        <v>2330</v>
      </c>
      <c r="H1021" s="21">
        <f t="shared" si="58"/>
        <v>932</v>
      </c>
      <c r="I1021" s="21">
        <f t="shared" si="59"/>
        <v>1398</v>
      </c>
    </row>
    <row r="1022" s="3" customFormat="1" ht="20" customHeight="1" spans="1:9">
      <c r="A1022" s="21">
        <v>8</v>
      </c>
      <c r="B1022" s="21" t="s">
        <v>893</v>
      </c>
      <c r="C1022" s="21" t="s">
        <v>899</v>
      </c>
      <c r="D1022" s="21" t="s">
        <v>633</v>
      </c>
      <c r="E1022" s="21">
        <v>0.1</v>
      </c>
      <c r="F1022" s="27">
        <v>14800</v>
      </c>
      <c r="G1022" s="21">
        <f t="shared" si="57"/>
        <v>1480</v>
      </c>
      <c r="H1022" s="21">
        <f t="shared" si="58"/>
        <v>592</v>
      </c>
      <c r="I1022" s="21">
        <f t="shared" si="59"/>
        <v>888</v>
      </c>
    </row>
    <row r="1023" s="3" customFormat="1" ht="20" customHeight="1" spans="1:9">
      <c r="A1023" s="21">
        <v>9</v>
      </c>
      <c r="B1023" s="21" t="s">
        <v>893</v>
      </c>
      <c r="C1023" s="21" t="s">
        <v>892</v>
      </c>
      <c r="D1023" s="21" t="s">
        <v>633</v>
      </c>
      <c r="E1023" s="21">
        <v>0.1</v>
      </c>
      <c r="F1023" s="27">
        <v>12300</v>
      </c>
      <c r="G1023" s="21">
        <f t="shared" si="57"/>
        <v>1230</v>
      </c>
      <c r="H1023" s="21">
        <f t="shared" si="58"/>
        <v>492</v>
      </c>
      <c r="I1023" s="21">
        <f t="shared" si="59"/>
        <v>738</v>
      </c>
    </row>
    <row r="1024" s="3" customFormat="1" ht="20" customHeight="1" spans="1:9">
      <c r="A1024" s="21">
        <v>10</v>
      </c>
      <c r="B1024" s="21" t="s">
        <v>893</v>
      </c>
      <c r="C1024" s="21" t="s">
        <v>900</v>
      </c>
      <c r="D1024" s="21" t="s">
        <v>633</v>
      </c>
      <c r="E1024" s="21">
        <v>0.1</v>
      </c>
      <c r="F1024" s="27">
        <v>11700</v>
      </c>
      <c r="G1024" s="21">
        <f t="shared" si="57"/>
        <v>1170</v>
      </c>
      <c r="H1024" s="21">
        <f t="shared" si="58"/>
        <v>468</v>
      </c>
      <c r="I1024" s="21">
        <f t="shared" si="59"/>
        <v>702</v>
      </c>
    </row>
    <row r="1025" s="3" customFormat="1" ht="20" customHeight="1" spans="1:9">
      <c r="A1025" s="21">
        <v>11</v>
      </c>
      <c r="B1025" s="21" t="s">
        <v>893</v>
      </c>
      <c r="C1025" s="21" t="s">
        <v>901</v>
      </c>
      <c r="D1025" s="21" t="s">
        <v>633</v>
      </c>
      <c r="E1025" s="21">
        <v>0.1</v>
      </c>
      <c r="F1025" s="27">
        <v>11800</v>
      </c>
      <c r="G1025" s="21">
        <f t="shared" si="57"/>
        <v>1180</v>
      </c>
      <c r="H1025" s="21">
        <f t="shared" si="58"/>
        <v>472</v>
      </c>
      <c r="I1025" s="21">
        <f t="shared" si="59"/>
        <v>708</v>
      </c>
    </row>
    <row r="1026" s="3" customFormat="1" ht="20" customHeight="1" spans="1:9">
      <c r="A1026" s="21">
        <v>12</v>
      </c>
      <c r="B1026" s="21" t="s">
        <v>893</v>
      </c>
      <c r="C1026" s="21" t="s">
        <v>902</v>
      </c>
      <c r="D1026" s="21" t="s">
        <v>633</v>
      </c>
      <c r="E1026" s="21">
        <v>0.1</v>
      </c>
      <c r="F1026" s="21">
        <v>11650</v>
      </c>
      <c r="G1026" s="21">
        <f t="shared" si="57"/>
        <v>1165</v>
      </c>
      <c r="H1026" s="21">
        <f t="shared" si="58"/>
        <v>466</v>
      </c>
      <c r="I1026" s="21">
        <f t="shared" si="59"/>
        <v>699</v>
      </c>
    </row>
    <row r="1027" s="3" customFormat="1" ht="20" customHeight="1" spans="1:9">
      <c r="A1027" s="21">
        <v>13</v>
      </c>
      <c r="B1027" s="21" t="s">
        <v>893</v>
      </c>
      <c r="C1027" s="21" t="s">
        <v>903</v>
      </c>
      <c r="D1027" s="21" t="s">
        <v>633</v>
      </c>
      <c r="E1027" s="21">
        <v>0.1</v>
      </c>
      <c r="F1027" s="21">
        <v>11000</v>
      </c>
      <c r="G1027" s="21">
        <f t="shared" si="57"/>
        <v>1100</v>
      </c>
      <c r="H1027" s="21">
        <f t="shared" si="58"/>
        <v>440</v>
      </c>
      <c r="I1027" s="21">
        <f t="shared" si="59"/>
        <v>660</v>
      </c>
    </row>
    <row r="1028" s="3" customFormat="1" ht="20" customHeight="1" spans="1:9">
      <c r="A1028" s="21">
        <v>14</v>
      </c>
      <c r="B1028" s="21" t="s">
        <v>893</v>
      </c>
      <c r="C1028" s="21" t="s">
        <v>904</v>
      </c>
      <c r="D1028" s="21" t="s">
        <v>633</v>
      </c>
      <c r="E1028" s="21">
        <v>0.1</v>
      </c>
      <c r="F1028" s="21">
        <v>77600</v>
      </c>
      <c r="G1028" s="21">
        <f t="shared" si="57"/>
        <v>7760</v>
      </c>
      <c r="H1028" s="21">
        <f t="shared" si="58"/>
        <v>3104</v>
      </c>
      <c r="I1028" s="21">
        <f t="shared" si="59"/>
        <v>4656</v>
      </c>
    </row>
    <row r="1029" s="3" customFormat="1" ht="20" customHeight="1" spans="1:9">
      <c r="A1029" s="21">
        <v>15</v>
      </c>
      <c r="B1029" s="21" t="s">
        <v>893</v>
      </c>
      <c r="C1029" s="21" t="s">
        <v>905</v>
      </c>
      <c r="D1029" s="21" t="s">
        <v>633</v>
      </c>
      <c r="E1029" s="21">
        <v>0.1</v>
      </c>
      <c r="F1029" s="21">
        <v>109700</v>
      </c>
      <c r="G1029" s="21">
        <f t="shared" si="57"/>
        <v>10970</v>
      </c>
      <c r="H1029" s="21">
        <f t="shared" si="58"/>
        <v>4388</v>
      </c>
      <c r="I1029" s="21">
        <f t="shared" si="59"/>
        <v>6582</v>
      </c>
    </row>
    <row r="1030" s="3" customFormat="1" ht="20" customHeight="1" spans="1:9">
      <c r="A1030" s="21">
        <v>16</v>
      </c>
      <c r="B1030" s="21" t="s">
        <v>893</v>
      </c>
      <c r="C1030" s="21" t="s">
        <v>906</v>
      </c>
      <c r="D1030" s="21" t="s">
        <v>633</v>
      </c>
      <c r="E1030" s="21">
        <v>0.1</v>
      </c>
      <c r="F1030" s="21">
        <v>2750</v>
      </c>
      <c r="G1030" s="21">
        <f t="shared" si="57"/>
        <v>275</v>
      </c>
      <c r="H1030" s="21">
        <f t="shared" si="58"/>
        <v>110</v>
      </c>
      <c r="I1030" s="21">
        <f t="shared" si="59"/>
        <v>165</v>
      </c>
    </row>
    <row r="1031" s="3" customFormat="1" ht="20" customHeight="1" spans="1:9">
      <c r="A1031" s="21">
        <v>17</v>
      </c>
      <c r="B1031" s="21" t="s">
        <v>893</v>
      </c>
      <c r="C1031" s="21" t="s">
        <v>882</v>
      </c>
      <c r="D1031" s="21" t="s">
        <v>633</v>
      </c>
      <c r="E1031" s="21">
        <v>0.1</v>
      </c>
      <c r="F1031" s="21">
        <v>6500</v>
      </c>
      <c r="G1031" s="21">
        <f t="shared" si="57"/>
        <v>650</v>
      </c>
      <c r="H1031" s="21">
        <f t="shared" si="58"/>
        <v>260</v>
      </c>
      <c r="I1031" s="21">
        <f t="shared" si="59"/>
        <v>390</v>
      </c>
    </row>
    <row r="1032" s="3" customFormat="1" ht="20" customHeight="1" spans="1:9">
      <c r="A1032" s="21">
        <v>18</v>
      </c>
      <c r="B1032" s="21" t="s">
        <v>893</v>
      </c>
      <c r="C1032" s="21" t="s">
        <v>907</v>
      </c>
      <c r="D1032" s="21" t="s">
        <v>633</v>
      </c>
      <c r="E1032" s="21">
        <v>0.1</v>
      </c>
      <c r="F1032" s="21">
        <v>48500</v>
      </c>
      <c r="G1032" s="21">
        <f t="shared" si="57"/>
        <v>4850</v>
      </c>
      <c r="H1032" s="21">
        <f t="shared" si="58"/>
        <v>1940</v>
      </c>
      <c r="I1032" s="21">
        <f t="shared" si="59"/>
        <v>2910</v>
      </c>
    </row>
    <row r="1033" s="3" customFormat="1" ht="20" customHeight="1" spans="1:9">
      <c r="A1033" s="21">
        <v>19</v>
      </c>
      <c r="B1033" s="21" t="s">
        <v>893</v>
      </c>
      <c r="C1033" s="21" t="s">
        <v>908</v>
      </c>
      <c r="D1033" s="21" t="s">
        <v>633</v>
      </c>
      <c r="E1033" s="21">
        <v>0.1</v>
      </c>
      <c r="F1033" s="21">
        <v>48000</v>
      </c>
      <c r="G1033" s="21">
        <f t="shared" si="57"/>
        <v>4800</v>
      </c>
      <c r="H1033" s="21">
        <f t="shared" si="58"/>
        <v>1920</v>
      </c>
      <c r="I1033" s="21">
        <f t="shared" si="59"/>
        <v>2880</v>
      </c>
    </row>
    <row r="1034" s="4" customFormat="1" ht="20" customHeight="1" spans="1:9">
      <c r="A1034" s="24" t="s">
        <v>42</v>
      </c>
      <c r="B1034" s="25"/>
      <c r="C1034" s="25"/>
      <c r="D1034" s="25"/>
      <c r="E1034" s="26"/>
      <c r="F1034" s="18">
        <f t="shared" ref="F1034:I1034" si="60">SUM(F1015:F1033)</f>
        <v>574200</v>
      </c>
      <c r="G1034" s="18">
        <f t="shared" si="60"/>
        <v>57420</v>
      </c>
      <c r="H1034" s="18">
        <f t="shared" si="60"/>
        <v>22968</v>
      </c>
      <c r="I1034" s="18">
        <f t="shared" si="60"/>
        <v>34452</v>
      </c>
    </row>
    <row r="1035" s="3" customFormat="1" ht="21" customHeight="1" spans="1:9">
      <c r="A1035" s="21">
        <v>1</v>
      </c>
      <c r="B1035" s="27" t="s">
        <v>909</v>
      </c>
      <c r="C1035" s="95" t="s">
        <v>910</v>
      </c>
      <c r="D1035" s="21" t="s">
        <v>633</v>
      </c>
      <c r="E1035" s="21">
        <v>0.1</v>
      </c>
      <c r="F1035" s="21">
        <v>113600</v>
      </c>
      <c r="G1035" s="21">
        <f t="shared" ref="G1035:G1059" si="61">E1035*F1035</f>
        <v>11360</v>
      </c>
      <c r="H1035" s="21">
        <f t="shared" ref="H1035:H1059" si="62">G1035*0.4</f>
        <v>4544</v>
      </c>
      <c r="I1035" s="21">
        <f t="shared" ref="I1035:I1059" si="63">G1035*0.6</f>
        <v>6816</v>
      </c>
    </row>
    <row r="1036" s="3" customFormat="1" ht="21" customHeight="1" spans="1:9">
      <c r="A1036" s="21">
        <v>2</v>
      </c>
      <c r="B1036" s="27" t="s">
        <v>909</v>
      </c>
      <c r="C1036" s="95" t="s">
        <v>911</v>
      </c>
      <c r="D1036" s="21" t="s">
        <v>633</v>
      </c>
      <c r="E1036" s="21">
        <v>0.1</v>
      </c>
      <c r="F1036" s="21">
        <v>199000</v>
      </c>
      <c r="G1036" s="21">
        <f t="shared" si="61"/>
        <v>19900</v>
      </c>
      <c r="H1036" s="21">
        <f t="shared" si="62"/>
        <v>7960</v>
      </c>
      <c r="I1036" s="21">
        <f t="shared" si="63"/>
        <v>11940</v>
      </c>
    </row>
    <row r="1037" s="3" customFormat="1" ht="21" customHeight="1" spans="1:9">
      <c r="A1037" s="21">
        <v>3</v>
      </c>
      <c r="B1037" s="27" t="s">
        <v>909</v>
      </c>
      <c r="C1037" s="95" t="s">
        <v>912</v>
      </c>
      <c r="D1037" s="21" t="s">
        <v>633</v>
      </c>
      <c r="E1037" s="21">
        <v>0.1</v>
      </c>
      <c r="F1037" s="21">
        <v>161000</v>
      </c>
      <c r="G1037" s="21">
        <f t="shared" si="61"/>
        <v>16100</v>
      </c>
      <c r="H1037" s="21">
        <f t="shared" si="62"/>
        <v>6440</v>
      </c>
      <c r="I1037" s="21">
        <f t="shared" si="63"/>
        <v>9660</v>
      </c>
    </row>
    <row r="1038" s="3" customFormat="1" ht="21" customHeight="1" spans="1:9">
      <c r="A1038" s="21">
        <v>4</v>
      </c>
      <c r="B1038" s="27" t="s">
        <v>909</v>
      </c>
      <c r="C1038" s="95" t="s">
        <v>913</v>
      </c>
      <c r="D1038" s="21" t="s">
        <v>633</v>
      </c>
      <c r="E1038" s="21">
        <v>0.1</v>
      </c>
      <c r="F1038" s="21">
        <v>326700</v>
      </c>
      <c r="G1038" s="21">
        <f t="shared" si="61"/>
        <v>32670</v>
      </c>
      <c r="H1038" s="21">
        <f t="shared" si="62"/>
        <v>13068</v>
      </c>
      <c r="I1038" s="21">
        <f t="shared" si="63"/>
        <v>19602</v>
      </c>
    </row>
    <row r="1039" s="3" customFormat="1" ht="21" customHeight="1" spans="1:9">
      <c r="A1039" s="21">
        <v>5</v>
      </c>
      <c r="B1039" s="27" t="s">
        <v>909</v>
      </c>
      <c r="C1039" s="95" t="s">
        <v>914</v>
      </c>
      <c r="D1039" s="21" t="s">
        <v>633</v>
      </c>
      <c r="E1039" s="21">
        <v>0.1</v>
      </c>
      <c r="F1039" s="21">
        <v>218600</v>
      </c>
      <c r="G1039" s="21">
        <f t="shared" si="61"/>
        <v>21860</v>
      </c>
      <c r="H1039" s="21">
        <f t="shared" si="62"/>
        <v>8744</v>
      </c>
      <c r="I1039" s="21">
        <f t="shared" si="63"/>
        <v>13116</v>
      </c>
    </row>
    <row r="1040" s="3" customFormat="1" ht="21" customHeight="1" spans="1:9">
      <c r="A1040" s="21">
        <v>6</v>
      </c>
      <c r="B1040" s="27" t="s">
        <v>909</v>
      </c>
      <c r="C1040" s="95" t="s">
        <v>915</v>
      </c>
      <c r="D1040" s="21" t="s">
        <v>633</v>
      </c>
      <c r="E1040" s="21">
        <v>0.1</v>
      </c>
      <c r="F1040" s="21">
        <v>50200</v>
      </c>
      <c r="G1040" s="21">
        <f t="shared" si="61"/>
        <v>5020</v>
      </c>
      <c r="H1040" s="21">
        <f t="shared" si="62"/>
        <v>2008</v>
      </c>
      <c r="I1040" s="21">
        <f t="shared" si="63"/>
        <v>3012</v>
      </c>
    </row>
    <row r="1041" s="3" customFormat="1" ht="21" customHeight="1" spans="1:9">
      <c r="A1041" s="21">
        <v>7</v>
      </c>
      <c r="B1041" s="27" t="s">
        <v>909</v>
      </c>
      <c r="C1041" s="95" t="s">
        <v>916</v>
      </c>
      <c r="D1041" s="21" t="s">
        <v>633</v>
      </c>
      <c r="E1041" s="21">
        <v>0.1</v>
      </c>
      <c r="F1041" s="21">
        <v>30600</v>
      </c>
      <c r="G1041" s="21">
        <f t="shared" si="61"/>
        <v>3060</v>
      </c>
      <c r="H1041" s="21">
        <f t="shared" si="62"/>
        <v>1224</v>
      </c>
      <c r="I1041" s="21">
        <f t="shared" si="63"/>
        <v>1836</v>
      </c>
    </row>
    <row r="1042" s="3" customFormat="1" ht="21" customHeight="1" spans="1:9">
      <c r="A1042" s="21">
        <v>8</v>
      </c>
      <c r="B1042" s="27" t="s">
        <v>909</v>
      </c>
      <c r="C1042" s="95" t="s">
        <v>917</v>
      </c>
      <c r="D1042" s="21" t="s">
        <v>633</v>
      </c>
      <c r="E1042" s="21">
        <v>0.1</v>
      </c>
      <c r="F1042" s="21">
        <v>51100</v>
      </c>
      <c r="G1042" s="21">
        <f t="shared" si="61"/>
        <v>5110</v>
      </c>
      <c r="H1042" s="21">
        <f t="shared" si="62"/>
        <v>2044</v>
      </c>
      <c r="I1042" s="21">
        <f t="shared" si="63"/>
        <v>3066</v>
      </c>
    </row>
    <row r="1043" s="3" customFormat="1" ht="21" customHeight="1" spans="1:9">
      <c r="A1043" s="21">
        <v>9</v>
      </c>
      <c r="B1043" s="27" t="s">
        <v>909</v>
      </c>
      <c r="C1043" s="95" t="s">
        <v>381</v>
      </c>
      <c r="D1043" s="21" t="s">
        <v>633</v>
      </c>
      <c r="E1043" s="21">
        <v>0.1</v>
      </c>
      <c r="F1043" s="21">
        <v>102500</v>
      </c>
      <c r="G1043" s="21">
        <f t="shared" si="61"/>
        <v>10250</v>
      </c>
      <c r="H1043" s="21">
        <f t="shared" si="62"/>
        <v>4100</v>
      </c>
      <c r="I1043" s="21">
        <f t="shared" si="63"/>
        <v>6150</v>
      </c>
    </row>
    <row r="1044" s="3" customFormat="1" ht="21" customHeight="1" spans="1:9">
      <c r="A1044" s="21">
        <v>10</v>
      </c>
      <c r="B1044" s="27" t="s">
        <v>909</v>
      </c>
      <c r="C1044" s="95" t="s">
        <v>918</v>
      </c>
      <c r="D1044" s="21" t="s">
        <v>633</v>
      </c>
      <c r="E1044" s="21">
        <v>0.1</v>
      </c>
      <c r="F1044" s="21">
        <v>40400</v>
      </c>
      <c r="G1044" s="21">
        <f t="shared" si="61"/>
        <v>4040</v>
      </c>
      <c r="H1044" s="21">
        <f t="shared" si="62"/>
        <v>1616</v>
      </c>
      <c r="I1044" s="21">
        <f t="shared" si="63"/>
        <v>2424</v>
      </c>
    </row>
    <row r="1045" s="3" customFormat="1" ht="21" customHeight="1" spans="1:9">
      <c r="A1045" s="21">
        <v>11</v>
      </c>
      <c r="B1045" s="27" t="s">
        <v>909</v>
      </c>
      <c r="C1045" s="95" t="s">
        <v>919</v>
      </c>
      <c r="D1045" s="21" t="s">
        <v>633</v>
      </c>
      <c r="E1045" s="21">
        <v>0.1</v>
      </c>
      <c r="F1045" s="21">
        <v>115200</v>
      </c>
      <c r="G1045" s="21">
        <f t="shared" si="61"/>
        <v>11520</v>
      </c>
      <c r="H1045" s="21">
        <f t="shared" si="62"/>
        <v>4608</v>
      </c>
      <c r="I1045" s="21">
        <f t="shared" si="63"/>
        <v>6912</v>
      </c>
    </row>
    <row r="1046" s="3" customFormat="1" ht="21" customHeight="1" spans="1:9">
      <c r="A1046" s="21">
        <v>12</v>
      </c>
      <c r="B1046" s="27" t="s">
        <v>909</v>
      </c>
      <c r="C1046" s="95" t="s">
        <v>920</v>
      </c>
      <c r="D1046" s="21" t="s">
        <v>633</v>
      </c>
      <c r="E1046" s="21">
        <v>0.1</v>
      </c>
      <c r="F1046" s="21">
        <v>31200</v>
      </c>
      <c r="G1046" s="21">
        <f t="shared" si="61"/>
        <v>3120</v>
      </c>
      <c r="H1046" s="21">
        <f t="shared" si="62"/>
        <v>1248</v>
      </c>
      <c r="I1046" s="21">
        <f t="shared" si="63"/>
        <v>1872</v>
      </c>
    </row>
    <row r="1047" s="3" customFormat="1" ht="21" customHeight="1" spans="1:9">
      <c r="A1047" s="21">
        <v>13</v>
      </c>
      <c r="B1047" s="27" t="s">
        <v>909</v>
      </c>
      <c r="C1047" s="95" t="s">
        <v>921</v>
      </c>
      <c r="D1047" s="21" t="s">
        <v>633</v>
      </c>
      <c r="E1047" s="21">
        <v>0.1</v>
      </c>
      <c r="F1047" s="21">
        <v>81800</v>
      </c>
      <c r="G1047" s="21">
        <f t="shared" si="61"/>
        <v>8180</v>
      </c>
      <c r="H1047" s="21">
        <f t="shared" si="62"/>
        <v>3272</v>
      </c>
      <c r="I1047" s="21">
        <f t="shared" si="63"/>
        <v>4908</v>
      </c>
    </row>
    <row r="1048" s="3" customFormat="1" ht="21" customHeight="1" spans="1:9">
      <c r="A1048" s="21">
        <v>14</v>
      </c>
      <c r="B1048" s="27" t="s">
        <v>909</v>
      </c>
      <c r="C1048" s="95" t="s">
        <v>922</v>
      </c>
      <c r="D1048" s="21" t="s">
        <v>633</v>
      </c>
      <c r="E1048" s="21">
        <v>0.1</v>
      </c>
      <c r="F1048" s="21">
        <v>104000</v>
      </c>
      <c r="G1048" s="21">
        <f t="shared" si="61"/>
        <v>10400</v>
      </c>
      <c r="H1048" s="21">
        <f t="shared" si="62"/>
        <v>4160</v>
      </c>
      <c r="I1048" s="21">
        <f t="shared" si="63"/>
        <v>6240</v>
      </c>
    </row>
    <row r="1049" s="3" customFormat="1" ht="21" customHeight="1" spans="1:9">
      <c r="A1049" s="21">
        <v>15</v>
      </c>
      <c r="B1049" s="27" t="s">
        <v>909</v>
      </c>
      <c r="C1049" s="21" t="s">
        <v>923</v>
      </c>
      <c r="D1049" s="21" t="s">
        <v>633</v>
      </c>
      <c r="E1049" s="21">
        <v>0.1</v>
      </c>
      <c r="F1049" s="21">
        <v>42000</v>
      </c>
      <c r="G1049" s="21">
        <f t="shared" si="61"/>
        <v>4200</v>
      </c>
      <c r="H1049" s="21">
        <f t="shared" si="62"/>
        <v>1680</v>
      </c>
      <c r="I1049" s="21">
        <f t="shared" si="63"/>
        <v>2520</v>
      </c>
    </row>
    <row r="1050" s="3" customFormat="1" ht="21" customHeight="1" spans="1:9">
      <c r="A1050" s="21">
        <v>16</v>
      </c>
      <c r="B1050" s="27" t="s">
        <v>909</v>
      </c>
      <c r="C1050" s="21" t="s">
        <v>924</v>
      </c>
      <c r="D1050" s="21" t="s">
        <v>633</v>
      </c>
      <c r="E1050" s="21">
        <v>0.1</v>
      </c>
      <c r="F1050" s="21">
        <v>82000</v>
      </c>
      <c r="G1050" s="21">
        <f t="shared" si="61"/>
        <v>8200</v>
      </c>
      <c r="H1050" s="21">
        <f t="shared" si="62"/>
        <v>3280</v>
      </c>
      <c r="I1050" s="21">
        <f t="shared" si="63"/>
        <v>4920</v>
      </c>
    </row>
    <row r="1051" s="3" customFormat="1" ht="21" customHeight="1" spans="1:9">
      <c r="A1051" s="21">
        <v>17</v>
      </c>
      <c r="B1051" s="27" t="s">
        <v>909</v>
      </c>
      <c r="C1051" s="95" t="s">
        <v>925</v>
      </c>
      <c r="D1051" s="21" t="s">
        <v>633</v>
      </c>
      <c r="E1051" s="21">
        <v>0.1</v>
      </c>
      <c r="F1051" s="21">
        <v>123900</v>
      </c>
      <c r="G1051" s="21">
        <f t="shared" si="61"/>
        <v>12390</v>
      </c>
      <c r="H1051" s="21">
        <f t="shared" si="62"/>
        <v>4956</v>
      </c>
      <c r="I1051" s="21">
        <f t="shared" si="63"/>
        <v>7434</v>
      </c>
    </row>
    <row r="1052" s="3" customFormat="1" ht="21" customHeight="1" spans="1:9">
      <c r="A1052" s="21">
        <v>18</v>
      </c>
      <c r="B1052" s="27" t="s">
        <v>909</v>
      </c>
      <c r="C1052" s="21" t="s">
        <v>669</v>
      </c>
      <c r="D1052" s="21" t="s">
        <v>633</v>
      </c>
      <c r="E1052" s="21">
        <v>0.1</v>
      </c>
      <c r="F1052" s="21">
        <v>12500</v>
      </c>
      <c r="G1052" s="21">
        <f t="shared" si="61"/>
        <v>1250</v>
      </c>
      <c r="H1052" s="21">
        <f t="shared" si="62"/>
        <v>500</v>
      </c>
      <c r="I1052" s="21">
        <f t="shared" si="63"/>
        <v>750</v>
      </c>
    </row>
    <row r="1053" s="3" customFormat="1" ht="21" customHeight="1" spans="1:9">
      <c r="A1053" s="21">
        <v>19</v>
      </c>
      <c r="B1053" s="27" t="s">
        <v>909</v>
      </c>
      <c r="C1053" s="21" t="s">
        <v>926</v>
      </c>
      <c r="D1053" s="21" t="s">
        <v>633</v>
      </c>
      <c r="E1053" s="21">
        <v>0.1</v>
      </c>
      <c r="F1053" s="21">
        <v>32000</v>
      </c>
      <c r="G1053" s="21">
        <f t="shared" si="61"/>
        <v>3200</v>
      </c>
      <c r="H1053" s="21">
        <f t="shared" si="62"/>
        <v>1280</v>
      </c>
      <c r="I1053" s="21">
        <f t="shared" si="63"/>
        <v>1920</v>
      </c>
    </row>
    <row r="1054" s="3" customFormat="1" ht="21" customHeight="1" spans="1:9">
      <c r="A1054" s="21">
        <v>20</v>
      </c>
      <c r="B1054" s="27" t="s">
        <v>909</v>
      </c>
      <c r="C1054" s="21" t="s">
        <v>927</v>
      </c>
      <c r="D1054" s="21" t="s">
        <v>633</v>
      </c>
      <c r="E1054" s="21">
        <v>0.1</v>
      </c>
      <c r="F1054" s="21">
        <v>13600</v>
      </c>
      <c r="G1054" s="21">
        <f t="shared" si="61"/>
        <v>1360</v>
      </c>
      <c r="H1054" s="21">
        <f t="shared" si="62"/>
        <v>544</v>
      </c>
      <c r="I1054" s="21">
        <f t="shared" si="63"/>
        <v>816</v>
      </c>
    </row>
    <row r="1055" s="3" customFormat="1" ht="21" customHeight="1" spans="1:9">
      <c r="A1055" s="21">
        <v>21</v>
      </c>
      <c r="B1055" s="27" t="s">
        <v>909</v>
      </c>
      <c r="C1055" s="21" t="s">
        <v>928</v>
      </c>
      <c r="D1055" s="21" t="s">
        <v>633</v>
      </c>
      <c r="E1055" s="21">
        <v>0.1</v>
      </c>
      <c r="F1055" s="21">
        <v>8200</v>
      </c>
      <c r="G1055" s="21">
        <f t="shared" si="61"/>
        <v>820</v>
      </c>
      <c r="H1055" s="21">
        <f t="shared" si="62"/>
        <v>328</v>
      </c>
      <c r="I1055" s="21">
        <f t="shared" si="63"/>
        <v>492</v>
      </c>
    </row>
    <row r="1056" s="3" customFormat="1" ht="21" customHeight="1" spans="1:9">
      <c r="A1056" s="21">
        <v>22</v>
      </c>
      <c r="B1056" s="27" t="s">
        <v>909</v>
      </c>
      <c r="C1056" s="21" t="s">
        <v>646</v>
      </c>
      <c r="D1056" s="21" t="s">
        <v>633</v>
      </c>
      <c r="E1056" s="21">
        <v>0.1</v>
      </c>
      <c r="F1056" s="21">
        <v>11500</v>
      </c>
      <c r="G1056" s="21">
        <f t="shared" si="61"/>
        <v>1150</v>
      </c>
      <c r="H1056" s="21">
        <f t="shared" si="62"/>
        <v>460</v>
      </c>
      <c r="I1056" s="21">
        <f t="shared" si="63"/>
        <v>690</v>
      </c>
    </row>
    <row r="1057" s="3" customFormat="1" ht="21" customHeight="1" spans="1:9">
      <c r="A1057" s="21">
        <v>23</v>
      </c>
      <c r="B1057" s="27" t="s">
        <v>909</v>
      </c>
      <c r="C1057" s="21" t="s">
        <v>929</v>
      </c>
      <c r="D1057" s="21" t="s">
        <v>633</v>
      </c>
      <c r="E1057" s="21">
        <v>0.1</v>
      </c>
      <c r="F1057" s="21">
        <v>15100</v>
      </c>
      <c r="G1057" s="21">
        <f t="shared" si="61"/>
        <v>1510</v>
      </c>
      <c r="H1057" s="21">
        <f t="shared" si="62"/>
        <v>604</v>
      </c>
      <c r="I1057" s="21">
        <f t="shared" si="63"/>
        <v>906</v>
      </c>
    </row>
    <row r="1058" s="3" customFormat="1" ht="21" customHeight="1" spans="1:9">
      <c r="A1058" s="21">
        <v>24</v>
      </c>
      <c r="B1058" s="27" t="s">
        <v>909</v>
      </c>
      <c r="C1058" s="21" t="s">
        <v>930</v>
      </c>
      <c r="D1058" s="21" t="s">
        <v>633</v>
      </c>
      <c r="E1058" s="21">
        <v>0.1</v>
      </c>
      <c r="F1058" s="21">
        <v>37700</v>
      </c>
      <c r="G1058" s="21">
        <f t="shared" si="61"/>
        <v>3770</v>
      </c>
      <c r="H1058" s="21">
        <f t="shared" si="62"/>
        <v>1508</v>
      </c>
      <c r="I1058" s="21">
        <f t="shared" si="63"/>
        <v>2262</v>
      </c>
    </row>
    <row r="1059" s="3" customFormat="1" ht="21" customHeight="1" spans="1:9">
      <c r="A1059" s="21">
        <v>25</v>
      </c>
      <c r="B1059" s="27" t="s">
        <v>909</v>
      </c>
      <c r="C1059" s="95" t="s">
        <v>931</v>
      </c>
      <c r="D1059" s="21" t="s">
        <v>633</v>
      </c>
      <c r="E1059" s="21">
        <v>0.1</v>
      </c>
      <c r="F1059" s="21">
        <v>26500</v>
      </c>
      <c r="G1059" s="21">
        <f t="shared" si="61"/>
        <v>2650</v>
      </c>
      <c r="H1059" s="21">
        <f t="shared" si="62"/>
        <v>1060</v>
      </c>
      <c r="I1059" s="21">
        <f t="shared" si="63"/>
        <v>1590</v>
      </c>
    </row>
    <row r="1060" s="4" customFormat="1" ht="21" customHeight="1" spans="1:9">
      <c r="A1060" s="24" t="s">
        <v>42</v>
      </c>
      <c r="B1060" s="25"/>
      <c r="C1060" s="25"/>
      <c r="D1060" s="25"/>
      <c r="E1060" s="26"/>
      <c r="F1060" s="18">
        <f t="shared" ref="F1060:I1060" si="64">SUM(F1035:F1059)</f>
        <v>2030900</v>
      </c>
      <c r="G1060" s="18">
        <f t="shared" si="64"/>
        <v>203090</v>
      </c>
      <c r="H1060" s="18">
        <f t="shared" si="64"/>
        <v>81236</v>
      </c>
      <c r="I1060" s="18">
        <f t="shared" si="64"/>
        <v>121854</v>
      </c>
    </row>
    <row r="1061" s="3" customFormat="1" ht="20" customHeight="1" spans="1:9">
      <c r="A1061" s="21">
        <v>1</v>
      </c>
      <c r="B1061" s="118" t="s">
        <v>932</v>
      </c>
      <c r="C1061" s="21" t="s">
        <v>933</v>
      </c>
      <c r="D1061" s="21" t="s">
        <v>633</v>
      </c>
      <c r="E1061" s="21">
        <v>0.1</v>
      </c>
      <c r="F1061" s="21">
        <v>12000</v>
      </c>
      <c r="G1061" s="21">
        <v>1200</v>
      </c>
      <c r="H1061" s="21">
        <v>480</v>
      </c>
      <c r="I1061" s="21">
        <v>720</v>
      </c>
    </row>
    <row r="1062" s="3" customFormat="1" ht="20" customHeight="1" spans="1:9">
      <c r="A1062" s="21">
        <v>2</v>
      </c>
      <c r="B1062" s="118" t="s">
        <v>932</v>
      </c>
      <c r="C1062" s="21" t="s">
        <v>934</v>
      </c>
      <c r="D1062" s="21" t="s">
        <v>633</v>
      </c>
      <c r="E1062" s="21">
        <v>0.1</v>
      </c>
      <c r="F1062" s="21">
        <v>24300</v>
      </c>
      <c r="G1062" s="21">
        <v>2430</v>
      </c>
      <c r="H1062" s="21">
        <v>972</v>
      </c>
      <c r="I1062" s="21">
        <v>1458</v>
      </c>
    </row>
    <row r="1063" s="3" customFormat="1" ht="20" customHeight="1" spans="1:9">
      <c r="A1063" s="21">
        <v>3</v>
      </c>
      <c r="B1063" s="118" t="s">
        <v>932</v>
      </c>
      <c r="C1063" s="21" t="s">
        <v>935</v>
      </c>
      <c r="D1063" s="21" t="s">
        <v>633</v>
      </c>
      <c r="E1063" s="21">
        <v>0.1</v>
      </c>
      <c r="F1063" s="21">
        <v>15000</v>
      </c>
      <c r="G1063" s="21">
        <v>1500</v>
      </c>
      <c r="H1063" s="21">
        <v>600</v>
      </c>
      <c r="I1063" s="21">
        <v>900</v>
      </c>
    </row>
    <row r="1064" s="3" customFormat="1" ht="20" customHeight="1" spans="1:9">
      <c r="A1064" s="21">
        <v>4</v>
      </c>
      <c r="B1064" s="118" t="s">
        <v>932</v>
      </c>
      <c r="C1064" s="21" t="s">
        <v>936</v>
      </c>
      <c r="D1064" s="21" t="s">
        <v>633</v>
      </c>
      <c r="E1064" s="21">
        <v>0.1</v>
      </c>
      <c r="F1064" s="21">
        <v>38000</v>
      </c>
      <c r="G1064" s="21">
        <v>3800</v>
      </c>
      <c r="H1064" s="21">
        <v>1520</v>
      </c>
      <c r="I1064" s="21">
        <v>2280</v>
      </c>
    </row>
    <row r="1065" s="3" customFormat="1" ht="20" customHeight="1" spans="1:9">
      <c r="A1065" s="21">
        <v>5</v>
      </c>
      <c r="B1065" s="118" t="s">
        <v>932</v>
      </c>
      <c r="C1065" s="21" t="s">
        <v>937</v>
      </c>
      <c r="D1065" s="21" t="s">
        <v>633</v>
      </c>
      <c r="E1065" s="21">
        <v>0.1</v>
      </c>
      <c r="F1065" s="21">
        <v>38000</v>
      </c>
      <c r="G1065" s="21">
        <v>3800</v>
      </c>
      <c r="H1065" s="21">
        <v>1520</v>
      </c>
      <c r="I1065" s="21">
        <v>2280</v>
      </c>
    </row>
    <row r="1066" s="3" customFormat="1" ht="20" customHeight="1" spans="1:9">
      <c r="A1066" s="21">
        <v>6</v>
      </c>
      <c r="B1066" s="118" t="s">
        <v>932</v>
      </c>
      <c r="C1066" s="21" t="s">
        <v>938</v>
      </c>
      <c r="D1066" s="21" t="s">
        <v>633</v>
      </c>
      <c r="E1066" s="21">
        <v>0.1</v>
      </c>
      <c r="F1066" s="21">
        <v>24500</v>
      </c>
      <c r="G1066" s="21">
        <v>2450</v>
      </c>
      <c r="H1066" s="21">
        <v>980</v>
      </c>
      <c r="I1066" s="21">
        <v>1470</v>
      </c>
    </row>
    <row r="1067" s="3" customFormat="1" ht="20" customHeight="1" spans="1:9">
      <c r="A1067" s="21">
        <v>7</v>
      </c>
      <c r="B1067" s="118" t="s">
        <v>932</v>
      </c>
      <c r="C1067" s="21" t="s">
        <v>939</v>
      </c>
      <c r="D1067" s="21" t="s">
        <v>633</v>
      </c>
      <c r="E1067" s="21">
        <v>0.1</v>
      </c>
      <c r="F1067" s="21">
        <v>24300</v>
      </c>
      <c r="G1067" s="21">
        <v>2430</v>
      </c>
      <c r="H1067" s="21">
        <v>972</v>
      </c>
      <c r="I1067" s="21">
        <v>1458</v>
      </c>
    </row>
    <row r="1068" s="3" customFormat="1" ht="20" customHeight="1" spans="1:9">
      <c r="A1068" s="21">
        <v>8</v>
      </c>
      <c r="B1068" s="118" t="s">
        <v>932</v>
      </c>
      <c r="C1068" s="21" t="s">
        <v>940</v>
      </c>
      <c r="D1068" s="21" t="s">
        <v>633</v>
      </c>
      <c r="E1068" s="21">
        <v>0.1</v>
      </c>
      <c r="F1068" s="21">
        <v>24500</v>
      </c>
      <c r="G1068" s="21">
        <v>2450</v>
      </c>
      <c r="H1068" s="21">
        <v>980</v>
      </c>
      <c r="I1068" s="21">
        <v>1470</v>
      </c>
    </row>
    <row r="1069" s="3" customFormat="1" ht="20" customHeight="1" spans="1:9">
      <c r="A1069" s="21">
        <v>9</v>
      </c>
      <c r="B1069" s="118" t="s">
        <v>932</v>
      </c>
      <c r="C1069" s="21" t="s">
        <v>941</v>
      </c>
      <c r="D1069" s="21" t="s">
        <v>633</v>
      </c>
      <c r="E1069" s="21">
        <v>0.1</v>
      </c>
      <c r="F1069" s="21">
        <v>25000</v>
      </c>
      <c r="G1069" s="21">
        <v>2500</v>
      </c>
      <c r="H1069" s="21">
        <v>1000</v>
      </c>
      <c r="I1069" s="21">
        <v>1500</v>
      </c>
    </row>
    <row r="1070" s="3" customFormat="1" ht="20" customHeight="1" spans="1:9">
      <c r="A1070" s="21">
        <v>10</v>
      </c>
      <c r="B1070" s="118" t="s">
        <v>932</v>
      </c>
      <c r="C1070" s="21" t="s">
        <v>520</v>
      </c>
      <c r="D1070" s="21" t="s">
        <v>633</v>
      </c>
      <c r="E1070" s="21">
        <v>0.1</v>
      </c>
      <c r="F1070" s="21">
        <v>25000</v>
      </c>
      <c r="G1070" s="21">
        <v>2500</v>
      </c>
      <c r="H1070" s="21">
        <v>1000</v>
      </c>
      <c r="I1070" s="21">
        <v>1500</v>
      </c>
    </row>
    <row r="1071" s="3" customFormat="1" ht="20" customHeight="1" spans="1:9">
      <c r="A1071" s="21">
        <v>11</v>
      </c>
      <c r="B1071" s="118" t="s">
        <v>932</v>
      </c>
      <c r="C1071" s="21" t="s">
        <v>942</v>
      </c>
      <c r="D1071" s="21" t="s">
        <v>633</v>
      </c>
      <c r="E1071" s="21">
        <v>0.1</v>
      </c>
      <c r="F1071" s="21">
        <v>12500</v>
      </c>
      <c r="G1071" s="21">
        <v>1250</v>
      </c>
      <c r="H1071" s="21">
        <v>500</v>
      </c>
      <c r="I1071" s="21">
        <v>750</v>
      </c>
    </row>
    <row r="1072" s="3" customFormat="1" ht="20" customHeight="1" spans="1:9">
      <c r="A1072" s="21">
        <v>12</v>
      </c>
      <c r="B1072" s="118" t="s">
        <v>932</v>
      </c>
      <c r="C1072" s="21" t="s">
        <v>943</v>
      </c>
      <c r="D1072" s="21" t="s">
        <v>633</v>
      </c>
      <c r="E1072" s="21">
        <v>0.1</v>
      </c>
      <c r="F1072" s="21">
        <v>26800</v>
      </c>
      <c r="G1072" s="21">
        <v>2680</v>
      </c>
      <c r="H1072" s="21">
        <v>1072</v>
      </c>
      <c r="I1072" s="21">
        <v>1608</v>
      </c>
    </row>
    <row r="1073" s="4" customFormat="1" ht="20" customHeight="1" spans="1:9">
      <c r="A1073" s="24" t="s">
        <v>42</v>
      </c>
      <c r="B1073" s="25"/>
      <c r="C1073" s="25"/>
      <c r="D1073" s="25"/>
      <c r="E1073" s="26"/>
      <c r="F1073" s="18">
        <f t="shared" ref="F1073:I1073" si="65">SUM(F1061:F1072)</f>
        <v>289900</v>
      </c>
      <c r="G1073" s="18">
        <f t="shared" si="65"/>
        <v>28990</v>
      </c>
      <c r="H1073" s="18">
        <f t="shared" si="65"/>
        <v>11596</v>
      </c>
      <c r="I1073" s="18">
        <f t="shared" si="65"/>
        <v>17394</v>
      </c>
    </row>
    <row r="1074" s="12" customFormat="1" ht="22" customHeight="1" spans="1:9">
      <c r="A1074" s="35">
        <v>1</v>
      </c>
      <c r="B1074" s="35" t="s">
        <v>944</v>
      </c>
      <c r="C1074" s="35" t="s">
        <v>945</v>
      </c>
      <c r="D1074" s="35" t="s">
        <v>633</v>
      </c>
      <c r="E1074" s="35">
        <v>0.1</v>
      </c>
      <c r="F1074" s="35">
        <v>98700</v>
      </c>
      <c r="G1074" s="35">
        <v>9870</v>
      </c>
      <c r="H1074" s="35">
        <v>3948</v>
      </c>
      <c r="I1074" s="35">
        <v>5922</v>
      </c>
    </row>
    <row r="1075" s="12" customFormat="1" ht="22" customHeight="1" spans="1:9">
      <c r="A1075" s="35">
        <v>2</v>
      </c>
      <c r="B1075" s="35" t="s">
        <v>944</v>
      </c>
      <c r="C1075" s="35" t="s">
        <v>946</v>
      </c>
      <c r="D1075" s="35" t="s">
        <v>633</v>
      </c>
      <c r="E1075" s="35">
        <v>0.1</v>
      </c>
      <c r="F1075" s="35">
        <v>45000</v>
      </c>
      <c r="G1075" s="35">
        <v>4500</v>
      </c>
      <c r="H1075" s="35">
        <v>1800</v>
      </c>
      <c r="I1075" s="35">
        <v>2700</v>
      </c>
    </row>
    <row r="1076" s="12" customFormat="1" ht="22" customHeight="1" spans="1:9">
      <c r="A1076" s="35">
        <v>3</v>
      </c>
      <c r="B1076" s="35" t="s">
        <v>944</v>
      </c>
      <c r="C1076" s="35" t="s">
        <v>947</v>
      </c>
      <c r="D1076" s="35" t="s">
        <v>633</v>
      </c>
      <c r="E1076" s="35">
        <v>0.1</v>
      </c>
      <c r="F1076" s="35">
        <v>53800</v>
      </c>
      <c r="G1076" s="35">
        <v>5380</v>
      </c>
      <c r="H1076" s="35">
        <v>2152</v>
      </c>
      <c r="I1076" s="35">
        <v>3228</v>
      </c>
    </row>
    <row r="1077" s="12" customFormat="1" ht="22" customHeight="1" spans="1:9">
      <c r="A1077" s="35">
        <v>4</v>
      </c>
      <c r="B1077" s="35" t="s">
        <v>944</v>
      </c>
      <c r="C1077" s="35" t="s">
        <v>948</v>
      </c>
      <c r="D1077" s="35" t="s">
        <v>633</v>
      </c>
      <c r="E1077" s="35">
        <v>0.1</v>
      </c>
      <c r="F1077" s="35">
        <v>67600</v>
      </c>
      <c r="G1077" s="35">
        <v>6760</v>
      </c>
      <c r="H1077" s="35">
        <v>2704</v>
      </c>
      <c r="I1077" s="35">
        <v>4056</v>
      </c>
    </row>
    <row r="1078" s="12" customFormat="1" ht="22" customHeight="1" spans="1:9">
      <c r="A1078" s="35">
        <v>5</v>
      </c>
      <c r="B1078" s="35" t="s">
        <v>944</v>
      </c>
      <c r="C1078" s="35" t="s">
        <v>949</v>
      </c>
      <c r="D1078" s="35" t="s">
        <v>633</v>
      </c>
      <c r="E1078" s="35">
        <v>0.1</v>
      </c>
      <c r="F1078" s="35">
        <v>43000</v>
      </c>
      <c r="G1078" s="35">
        <v>4300</v>
      </c>
      <c r="H1078" s="35">
        <v>1720</v>
      </c>
      <c r="I1078" s="35">
        <v>2580</v>
      </c>
    </row>
    <row r="1079" s="12" customFormat="1" ht="22" customHeight="1" spans="1:9">
      <c r="A1079" s="35">
        <v>6</v>
      </c>
      <c r="B1079" s="35" t="s">
        <v>944</v>
      </c>
      <c r="C1079" s="35" t="s">
        <v>950</v>
      </c>
      <c r="D1079" s="35" t="s">
        <v>633</v>
      </c>
      <c r="E1079" s="35">
        <v>0.1</v>
      </c>
      <c r="F1079" s="35">
        <v>64300</v>
      </c>
      <c r="G1079" s="35">
        <v>6430</v>
      </c>
      <c r="H1079" s="35">
        <v>2572</v>
      </c>
      <c r="I1079" s="35">
        <v>3858</v>
      </c>
    </row>
    <row r="1080" s="12" customFormat="1" ht="22" customHeight="1" spans="1:9">
      <c r="A1080" s="35">
        <v>7</v>
      </c>
      <c r="B1080" s="35" t="s">
        <v>944</v>
      </c>
      <c r="C1080" s="35" t="s">
        <v>951</v>
      </c>
      <c r="D1080" s="35" t="s">
        <v>633</v>
      </c>
      <c r="E1080" s="35">
        <v>0.1</v>
      </c>
      <c r="F1080" s="35">
        <v>124400</v>
      </c>
      <c r="G1080" s="35">
        <v>12440</v>
      </c>
      <c r="H1080" s="35">
        <v>4976</v>
      </c>
      <c r="I1080" s="35">
        <v>7464</v>
      </c>
    </row>
    <row r="1081" s="13" customFormat="1" ht="22" customHeight="1" spans="1:9">
      <c r="A1081" s="38" t="s">
        <v>42</v>
      </c>
      <c r="B1081" s="39"/>
      <c r="C1081" s="39"/>
      <c r="D1081" s="39"/>
      <c r="E1081" s="40"/>
      <c r="F1081" s="41">
        <v>496800</v>
      </c>
      <c r="G1081" s="41">
        <v>49680</v>
      </c>
      <c r="H1081" s="41">
        <v>19872</v>
      </c>
      <c r="I1081" s="41">
        <v>29808</v>
      </c>
    </row>
    <row r="1082" ht="27" customHeight="1" spans="1:9">
      <c r="A1082" s="29" t="s">
        <v>952</v>
      </c>
      <c r="B1082" s="30"/>
      <c r="C1082" s="30"/>
      <c r="D1082" s="30"/>
      <c r="E1082" s="30"/>
      <c r="F1082" s="31"/>
      <c r="G1082" s="32">
        <f>G1081+G1073+G1060+G1034+G1014+G986+G978+G943+G929+G907+G898+G884+G863+G835+G805+G767+G736+G722+G700+G638+G617+G612+G602+G564+G522+G519+G515+G496+G443+G413+G401+G395+G378+G353+G343+G298+G262+G243+G200+G190+G153+G86+G59+G54+G37+G32+G13</f>
        <v>2648499</v>
      </c>
      <c r="H1082" s="32">
        <f>H1081+H1073+H1060+H1034+H1014+H986+H978+H943+H929+H907+H898+H884+H863+H835+H805+H767+H736+H722+H700+H638+H617+H612+H602+H564+H522+H519+H515+H496+H443+H413+H401+H395+H378+H353+H343+H298+H262+H243+H200+H190+H153+H86+H59+H54+H37+H32+H13</f>
        <v>1108654</v>
      </c>
      <c r="I1082" s="32">
        <f>I1081+I1073+I1060+I1034+I1014+I986+I978+I943+I929+I907+I898+I884+I863+I835+I805+I767+I736+I722+I700+I638+I617+I612+I602+I564+I522+I519+I515+I496+I443+I413+I401+I395+I378+I353+I343+I298+I262+I243+I200+I190+I153+I86+I59+I54+I37+I32+I13</f>
        <v>1539845</v>
      </c>
    </row>
  </sheetData>
  <mergeCells count="57">
    <mergeCell ref="A2:I2"/>
    <mergeCell ref="H3:I3"/>
    <mergeCell ref="A13:E13"/>
    <mergeCell ref="A32:E32"/>
    <mergeCell ref="A37:E37"/>
    <mergeCell ref="A54:E54"/>
    <mergeCell ref="A59:E59"/>
    <mergeCell ref="A86:E86"/>
    <mergeCell ref="A153:E153"/>
    <mergeCell ref="A190:E190"/>
    <mergeCell ref="A200:E200"/>
    <mergeCell ref="A243:E243"/>
    <mergeCell ref="A262:E262"/>
    <mergeCell ref="A298:E298"/>
    <mergeCell ref="A343:E343"/>
    <mergeCell ref="A353:E353"/>
    <mergeCell ref="A378:E378"/>
    <mergeCell ref="A395:D395"/>
    <mergeCell ref="A401:E401"/>
    <mergeCell ref="A413:E413"/>
    <mergeCell ref="A443:E443"/>
    <mergeCell ref="A496:D496"/>
    <mergeCell ref="A515:E515"/>
    <mergeCell ref="A519:E519"/>
    <mergeCell ref="A522:E522"/>
    <mergeCell ref="A564:E564"/>
    <mergeCell ref="A602:E602"/>
    <mergeCell ref="A612:E612"/>
    <mergeCell ref="A617:E617"/>
    <mergeCell ref="A638:E638"/>
    <mergeCell ref="A700:E700"/>
    <mergeCell ref="A722:E722"/>
    <mergeCell ref="A736:E736"/>
    <mergeCell ref="A767:E767"/>
    <mergeCell ref="A805:E805"/>
    <mergeCell ref="A835:E835"/>
    <mergeCell ref="A863:E863"/>
    <mergeCell ref="A884:E884"/>
    <mergeCell ref="A898:E898"/>
    <mergeCell ref="A907:E907"/>
    <mergeCell ref="A929:E929"/>
    <mergeCell ref="A943:E943"/>
    <mergeCell ref="A978:E978"/>
    <mergeCell ref="A986:E986"/>
    <mergeCell ref="A1014:E1014"/>
    <mergeCell ref="A1034:E1034"/>
    <mergeCell ref="A1060:E1060"/>
    <mergeCell ref="A1073:E1073"/>
    <mergeCell ref="A1081:E1081"/>
    <mergeCell ref="A1082:F1082"/>
    <mergeCell ref="A3:A4"/>
    <mergeCell ref="B3:B4"/>
    <mergeCell ref="C3:C4"/>
    <mergeCell ref="D3:D4"/>
    <mergeCell ref="E3:E4"/>
    <mergeCell ref="F3:F4"/>
    <mergeCell ref="G3:G4"/>
  </mergeCells>
  <conditionalFormatting sqref="C498">
    <cfRule type="duplicateValues" dxfId="0" priority="47"/>
    <cfRule type="duplicateValues" dxfId="1" priority="48"/>
  </conditionalFormatting>
  <conditionalFormatting sqref="C499">
    <cfRule type="duplicateValues" dxfId="0" priority="45"/>
    <cfRule type="duplicateValues" dxfId="1" priority="46"/>
  </conditionalFormatting>
  <conditionalFormatting sqref="C500">
    <cfRule type="duplicateValues" dxfId="0" priority="32"/>
    <cfRule type="duplicateValues" dxfId="1" priority="33"/>
  </conditionalFormatting>
  <conditionalFormatting sqref="C501">
    <cfRule type="duplicateValues" dxfId="0" priority="43"/>
    <cfRule type="duplicateValues" dxfId="1" priority="44"/>
  </conditionalFormatting>
  <conditionalFormatting sqref="C502">
    <cfRule type="duplicateValues" dxfId="0" priority="41"/>
    <cfRule type="duplicateValues" dxfId="1" priority="42"/>
  </conditionalFormatting>
  <conditionalFormatting sqref="C503">
    <cfRule type="duplicateValues" dxfId="0" priority="30"/>
    <cfRule type="duplicateValues" dxfId="1" priority="31"/>
  </conditionalFormatting>
  <conditionalFormatting sqref="C504">
    <cfRule type="duplicateValues" dxfId="1" priority="40"/>
  </conditionalFormatting>
  <conditionalFormatting sqref="C505">
    <cfRule type="duplicateValues" dxfId="1" priority="29"/>
  </conditionalFormatting>
  <conditionalFormatting sqref="C508">
    <cfRule type="duplicateValues" dxfId="0" priority="38"/>
    <cfRule type="duplicateValues" dxfId="1" priority="39"/>
  </conditionalFormatting>
  <conditionalFormatting sqref="C509">
    <cfRule type="duplicateValues" dxfId="0" priority="27"/>
    <cfRule type="duplicateValues" dxfId="1" priority="28"/>
  </conditionalFormatting>
  <conditionalFormatting sqref="C510">
    <cfRule type="duplicateValues" dxfId="0" priority="36"/>
    <cfRule type="duplicateValues" dxfId="1" priority="37"/>
  </conditionalFormatting>
  <conditionalFormatting sqref="C511">
    <cfRule type="duplicateValues" dxfId="0" priority="25"/>
    <cfRule type="duplicateValues" dxfId="1" priority="26"/>
  </conditionalFormatting>
  <conditionalFormatting sqref="C512">
    <cfRule type="duplicateValues" dxfId="0" priority="34"/>
    <cfRule type="duplicateValues" dxfId="1" priority="35"/>
  </conditionalFormatting>
  <printOptions horizontalCentered="1"/>
  <pageMargins left="0.251388888888889" right="0.251388888888889" top="0.432638888888889" bottom="0.275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早安</cp:lastModifiedBy>
  <dcterms:created xsi:type="dcterms:W3CDTF">2024-08-26T00:21:00Z</dcterms:created>
  <dcterms:modified xsi:type="dcterms:W3CDTF">2025-06-11T03:36:37Z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CF94AE1470034A68B4A00F2BF8CF7B7A_13</vt:lpwstr>
  </property>
  <property fmtid="{D5CDD505-2E9C-101B-9397-08002B2CF9AE}" pid="3" name="KSOProductBuildVer">
    <vt:lpwstr>2052-12.1.0.21171</vt:lpwstr>
  </property>
</Properties>
</file>