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75" windowWidth="20610" windowHeight="11640" tabRatio="1000" activeTab="9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F8" i="78"/>
  <c r="K8"/>
  <c r="C7" i="99" l="1"/>
  <c r="C10" i="80"/>
  <c r="E8"/>
  <c r="B5" i="83" l="1"/>
  <c r="F17" i="78"/>
  <c r="G17"/>
  <c r="H17"/>
  <c r="I17"/>
  <c r="K17"/>
  <c r="L17"/>
  <c r="M17"/>
  <c r="N17"/>
  <c r="O17"/>
  <c r="C110" i="82"/>
  <c r="C107"/>
  <c r="C101"/>
  <c r="C98"/>
  <c r="C68"/>
  <c r="C63"/>
  <c r="C51"/>
  <c r="C23"/>
  <c r="C9"/>
  <c r="C6" i="99"/>
  <c r="D19" i="80"/>
  <c r="D18" s="1"/>
  <c r="E19"/>
  <c r="E18" s="1"/>
  <c r="D16"/>
  <c r="D15" s="1"/>
  <c r="E16"/>
  <c r="E15" s="1"/>
  <c r="D13"/>
  <c r="D12" s="1"/>
  <c r="E13"/>
  <c r="E12" s="1"/>
  <c r="D9"/>
  <c r="D8" s="1"/>
  <c r="E9"/>
  <c r="C9"/>
  <c r="C8" s="1"/>
  <c r="C19"/>
  <c r="C18"/>
  <c r="C16"/>
  <c r="C15" s="1"/>
  <c r="C13"/>
  <c r="C12" s="1"/>
  <c r="B15" i="79"/>
  <c r="B6"/>
  <c r="D6"/>
  <c r="D15" s="1"/>
  <c r="J8" i="78"/>
  <c r="J9"/>
  <c r="J12"/>
  <c r="J10"/>
  <c r="J11"/>
  <c r="E9"/>
  <c r="E12"/>
  <c r="E10"/>
  <c r="E11"/>
  <c r="E8"/>
  <c r="D7" i="77"/>
  <c r="C7" s="1"/>
  <c r="D7" i="76"/>
  <c r="D21" s="1"/>
  <c r="B21"/>
  <c r="B7"/>
  <c r="E27" i="80" l="1"/>
  <c r="J17" i="78"/>
  <c r="E17"/>
  <c r="C27" i="80"/>
  <c r="D27"/>
  <c r="C83" i="82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81" l="1"/>
  <c r="C8" s="1"/>
</calcChain>
</file>

<file path=xl/sharedStrings.xml><?xml version="1.0" encoding="utf-8"?>
<sst xmlns="http://schemas.openxmlformats.org/spreadsheetml/2006/main" count="505" uniqueCount="338">
  <si>
    <t>收入总计</t>
  </si>
  <si>
    <t>单位：万元</t>
  </si>
  <si>
    <t>项目</t>
  </si>
  <si>
    <t>合计</t>
  </si>
  <si>
    <t>1、因公出国（境）费用</t>
  </si>
  <si>
    <t>2、公务接待费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</si>
  <si>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</si>
  <si>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</si>
  <si>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</si>
  <si>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</si>
  <si>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</si>
  <si>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</si>
  <si>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</si>
  <si>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</si>
  <si>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</si>
  <si>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</si>
  <si>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</si>
  <si>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</si>
  <si>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</si>
  <si>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</si>
  <si>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</si>
  <si>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</si>
  <si>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</si>
  <si>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</si>
  <si>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</si>
  <si>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</si>
  <si>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</si>
  <si>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</si>
  <si>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</si>
  <si>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</si>
  <si>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</si>
  <si>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</si>
  <si>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</si>
  <si>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</si>
  <si>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</si>
  <si>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</si>
  <si>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</si>
  <si>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</si>
  <si>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</si>
  <si>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</si>
  <si>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</si>
  <si>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</si>
  <si>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</si>
  <si>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</si>
  <si>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</si>
  <si>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</si>
  <si>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</si>
  <si>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</si>
  <si>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</si>
  <si>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</si>
  <si>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</si>
  <si>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</si>
  <si>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</si>
  <si>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</si>
  <si>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</si>
  <si>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</si>
  <si>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</si>
  <si>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</si>
  <si>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</si>
  <si>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</si>
  <si>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</si>
  <si>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</si>
  <si>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</si>
  <si>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</si>
  <si>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</si>
  <si>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</si>
  <si>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</si>
  <si>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</si>
  <si>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</si>
  <si>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</si>
  <si>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</si>
  <si>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</si>
  <si>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</si>
  <si>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</si>
  <si>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</si>
  <si>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</si>
  <si>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</si>
  <si>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</si>
  <si>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</si>
  <si>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</si>
  <si>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</si>
  <si>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</si>
  <si>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</si>
  <si>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</si>
  <si>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</si>
  <si>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</si>
  <si>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</si>
  <si>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</si>
  <si>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</si>
  <si>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</si>
  <si>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</si>
  <si>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</si>
  <si>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</si>
  <si>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</si>
  <si>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</si>
  <si>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</si>
  <si>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</si>
  <si>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</si>
  <si>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</si>
  <si>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</si>
  <si>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</si>
  <si>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</si>
  <si>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</si>
  <si>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</si>
  <si>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</si>
  <si>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</si>
  <si>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</si>
  <si>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</si>
  <si>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</si>
  <si>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</si>
  <si>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</si>
  <si>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</si>
  <si>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</si>
  <si>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</si>
  <si>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</si>
  <si>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</si>
  <si>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</si>
  <si>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</si>
  <si>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</si>
  <si>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</si>
  <si>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</si>
  <si>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</si>
  <si>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</si>
  <si>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</si>
  <si>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</si>
  <si>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</si>
  <si>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</si>
  <si>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</si>
  <si>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</si>
  <si>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</si>
  <si>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</si>
  <si>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</si>
  <si>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</si>
  <si>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</si>
  <si>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</si>
  <si>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</si>
  <si>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</si>
  <si>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单位：万元</t>
    <phoneticPr fontId="74" type="noConversion"/>
  </si>
  <si>
    <t>经济分类_x000D_
科目编码</t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</si>
  <si>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</si>
  <si>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</si>
  <si>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</si>
  <si>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</si>
  <si>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</si>
  <si>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</si>
  <si>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 xml:space="preserve">    3.没有数据的表格应当列出空表并说明。</t>
    <phoneticPr fontId="35" type="noConversion"/>
  </si>
  <si>
    <t>备注：本表不许留空，没有金额必须标零或写无。</t>
    <phoneticPr fontId="74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</si>
  <si>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</si>
  <si>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</si>
  <si>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</si>
  <si>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</si>
  <si>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</si>
  <si>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</si>
  <si>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</si>
  <si>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</si>
  <si>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</si>
  <si>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</si>
  <si>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</si>
  <si>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</si>
  <si>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</si>
  <si>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</si>
  <si>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</si>
  <si>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</si>
  <si>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</si>
  <si>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</si>
  <si>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</si>
  <si>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</si>
  <si>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</si>
  <si>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</si>
  <si>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</si>
  <si>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</si>
  <si>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</si>
  <si>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</si>
  <si>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</si>
  <si>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</si>
  <si>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</si>
  <si>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</si>
  <si>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</si>
  <si>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</si>
  <si>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</si>
  <si>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</si>
  <si>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</si>
  <si>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</si>
  <si>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</si>
  <si>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</si>
  <si>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</si>
  <si>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</si>
  <si>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</si>
  <si>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</si>
  <si>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</si>
  <si>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</si>
  <si>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</si>
  <si>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</si>
  <si>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</si>
  <si>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</si>
  <si>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</si>
  <si>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</si>
  <si>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</si>
  <si>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</si>
  <si>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</si>
  <si>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</si>
  <si>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</si>
  <si>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</si>
  <si>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</si>
  <si>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</si>
  <si>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</si>
  <si>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</si>
  <si>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</si>
  <si>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</si>
  <si>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</si>
  <si>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</si>
  <si>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</si>
  <si>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</si>
  <si>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</si>
  <si>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</si>
  <si>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</si>
  <si>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</si>
  <si>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</si>
  <si>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</si>
  <si>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</si>
  <si>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</si>
  <si>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</si>
  <si>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</si>
  <si>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</si>
  <si>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</si>
  <si>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</si>
  <si>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</si>
  <si>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</si>
  <si>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</si>
  <si>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</si>
  <si>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</si>
  <si>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</si>
  <si>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</si>
  <si>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</si>
  <si>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</si>
  <si>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</si>
  <si>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</si>
  <si>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</si>
  <si>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</si>
  <si>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</si>
  <si>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</si>
  <si>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</si>
  <si>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</si>
  <si>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</si>
  <si>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</si>
  <si>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</si>
  <si>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</si>
  <si>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</si>
  <si>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</si>
  <si>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</si>
  <si>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土地补偿</t>
  </si>
  <si>
    <t>安置补助</t>
  </si>
  <si>
    <t>地上附着物和青苗补偿</t>
  </si>
  <si>
    <t>拆迁补偿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</si>
  <si>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</si>
  <si>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</si>
  <si>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</si>
  <si>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</si>
  <si>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</si>
  <si>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</si>
  <si>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</si>
  <si>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</si>
  <si>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</si>
  <si>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</si>
  <si>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</si>
  <si>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</si>
  <si>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</si>
  <si>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</si>
  <si>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</si>
  <si>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</si>
  <si>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</si>
  <si>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</si>
  <si>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</si>
  <si>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5" type="noConversion"/>
  </si>
  <si>
    <t xml:space="preserve">绩效目标  </t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</si>
  <si>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</si>
  <si>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</si>
  <si>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</si>
  <si>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 xml:space="preserve">投入 </t>
  </si>
  <si>
    <t>产出</t>
  </si>
  <si>
    <t>……</t>
  </si>
  <si>
    <t>效益</t>
  </si>
  <si>
    <t>备注：按部门预算批复的绩效目标表填写本表中的相应内容（按规定不宜公开部分除外）。</t>
    <phoneticPr fontId="62" type="noConversion"/>
  </si>
  <si>
    <t>立项项目名称</t>
    <phoneticPr fontId="35" type="noConversion"/>
  </si>
  <si>
    <t>概况</t>
    <phoneticPr fontId="35" type="noConversion"/>
  </si>
  <si>
    <t>（简要填写执行年限、预算安排、主要工作任务等情况）</t>
    <phoneticPr fontId="35" type="noConversion"/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</si>
  <si>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</si>
  <si>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</si>
  <si>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</si>
  <si>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>目标1：</t>
    <phoneticPr fontId="62" type="noConversion"/>
  </si>
  <si>
    <t>目标2：</t>
    <phoneticPr fontId="62" type="noConversion"/>
  </si>
  <si>
    <t>……</t>
    <phoneticPr fontId="62" type="noConversion"/>
  </si>
  <si>
    <t>备注：按部门预算批复的绩效目标表填写本表中的相应内容（按规定不宜公开部分除外）。</t>
    <phoneticPr fontId="62" type="noConversion"/>
  </si>
  <si>
    <t>附表3-10</t>
    <phoneticPr fontId="35" type="noConversion"/>
  </si>
  <si>
    <t>附表3-11</t>
    <phoneticPr fontId="35" type="noConversion"/>
  </si>
  <si>
    <t>预算数</t>
    <phoneticPr fontId="74" type="noConversion"/>
  </si>
  <si>
    <t>预算数</t>
    <phoneticPr fontId="74" type="noConversion"/>
  </si>
  <si>
    <t>2018年预算</t>
    <phoneticPr fontId="74" type="noConversion"/>
  </si>
  <si>
    <t>2018年度收支预算总表</t>
    <phoneticPr fontId="35" type="noConversion"/>
  </si>
  <si>
    <t>2018年度收入预算总表</t>
    <phoneticPr fontId="35" type="noConversion"/>
  </si>
  <si>
    <t>2018年度支出预算总表</t>
    <phoneticPr fontId="35" type="noConversion"/>
  </si>
  <si>
    <t>2018年度财政拨款收支预算总表</t>
    <phoneticPr fontId="35" type="noConversion"/>
  </si>
  <si>
    <t>2018年度一般公共预算拨款支出预算表</t>
    <phoneticPr fontId="35" type="noConversion"/>
  </si>
  <si>
    <t>2018年度政府性基金拨款支出预算表</t>
    <phoneticPr fontId="35" type="noConversion"/>
  </si>
  <si>
    <t>2018年度一般公共预算支出经济分类情况表</t>
    <phoneticPr fontId="74" type="noConversion"/>
  </si>
  <si>
    <t>2018年度一般公共预算基本支出经济分类情况表</t>
    <phoneticPr fontId="35" type="noConversion"/>
  </si>
  <si>
    <t>2018年度一般公共预算“三公”经费支出预算表</t>
    <phoneticPr fontId="35" type="noConversion"/>
  </si>
  <si>
    <t>2018年度部门业务费绩效目标表</t>
    <phoneticPr fontId="35" type="noConversion"/>
  </si>
  <si>
    <t>2018年度专项资金绩效目标表</t>
    <phoneticPr fontId="35" type="noConversion"/>
  </si>
  <si>
    <t>005103</t>
    <phoneticPr fontId="74" type="noConversion"/>
  </si>
  <si>
    <t>行政运行</t>
  </si>
  <si>
    <t>行政运行</t>
    <phoneticPr fontId="74" type="noConversion"/>
  </si>
  <si>
    <t>一般行政管理事务</t>
  </si>
  <si>
    <t>一般行政管理事务</t>
    <phoneticPr fontId="74" type="noConversion"/>
  </si>
  <si>
    <t>住房公积金</t>
    <phoneticPr fontId="74" type="noConversion"/>
  </si>
  <si>
    <t>机关事业单位基本养老保险</t>
  </si>
  <si>
    <t>机关事业单位基本养老保险</t>
    <phoneticPr fontId="74" type="noConversion"/>
  </si>
  <si>
    <t>行政单位医疗</t>
  </si>
  <si>
    <t>行政单位医疗</t>
    <phoneticPr fontId="74" type="noConversion"/>
  </si>
  <si>
    <t>合计</t>
    <phoneticPr fontId="74" type="noConversion"/>
  </si>
  <si>
    <t>无</t>
    <phoneticPr fontId="74" type="noConversion"/>
  </si>
  <si>
    <t>编制单位：县政府办</t>
    <phoneticPr fontId="74" type="noConversion"/>
  </si>
  <si>
    <t>县志办</t>
    <phoneticPr fontId="74" type="noConversion"/>
  </si>
  <si>
    <t>005308</t>
    <phoneticPr fontId="74" type="noConversion"/>
  </si>
  <si>
    <t xml:space="preserve">《尤溪年鉴（2018）》于2018年12月31日前出版发行。 </t>
    <phoneticPr fontId="35" type="noConversion"/>
  </si>
  <si>
    <t xml:space="preserve">2018年完成成明崇裭《尤溪县志》出版发行。 </t>
    <phoneticPr fontId="35" type="noConversion"/>
  </si>
  <si>
    <t>目标1：版面设计</t>
    <phoneticPr fontId="62" type="noConversion"/>
  </si>
  <si>
    <t>图文并茂</t>
  </si>
  <si>
    <t>目标1：完成时间</t>
    <phoneticPr fontId="62" type="noConversion"/>
  </si>
  <si>
    <t>目标1：文字内容</t>
    <phoneticPr fontId="62" type="noConversion"/>
  </si>
  <si>
    <t>真实、丰富、具有可读性</t>
  </si>
  <si>
    <t>目标1：文字表述</t>
    <phoneticPr fontId="62" type="noConversion"/>
  </si>
  <si>
    <t>完整、准确、精炼</t>
  </si>
  <si>
    <t>目标1：点校、整理出版费</t>
    <phoneticPr fontId="62" type="noConversion"/>
  </si>
  <si>
    <t>15万元</t>
  </si>
  <si>
    <t>目标1：保护留存旧志</t>
    <phoneticPr fontId="62" type="noConversion"/>
  </si>
  <si>
    <t>整理出版妻行</t>
  </si>
  <si>
    <t>此表无数据</t>
    <phoneticPr fontId="74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</si>
</sst>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</numFmts>
  <fonts count="9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6"/>
      <color theme="1"/>
      <name val="方正小标宋_GBK"/>
      <charset val="134"/>
    </font>
    <font>
      <b/>
      <sz val="14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70" fillId="0" borderId="0"/>
    <xf numFmtId="176" fontId="51" fillId="0" borderId="0" applyFont="0" applyFill="0" applyBorder="0" applyAlignment="0" applyProtection="0"/>
    <xf numFmtId="179" fontId="70" fillId="0" borderId="0"/>
    <xf numFmtId="0" fontId="71" fillId="0" borderId="0" applyProtection="0"/>
    <xf numFmtId="186" fontId="70" fillId="0" borderId="0"/>
    <xf numFmtId="2" fontId="71" fillId="0" borderId="0" applyProtection="0"/>
    <xf numFmtId="0" fontId="72" fillId="0" borderId="15" applyNumberFormat="0" applyAlignment="0" applyProtection="0">
      <alignment horizontal="left" vertical="center"/>
    </xf>
    <xf numFmtId="0" fontId="72" fillId="0" borderId="2">
      <alignment horizontal="left" vertical="center"/>
    </xf>
    <xf numFmtId="0" fontId="73" fillId="0" borderId="0" applyProtection="0"/>
    <xf numFmtId="0" fontId="72" fillId="0" borderId="0" applyProtection="0"/>
    <xf numFmtId="37" fontId="68" fillId="0" borderId="0"/>
    <xf numFmtId="0" fontId="71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9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72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0" fontId="6" fillId="0" borderId="0" xfId="4974" applyFont="1"/>
    <xf numFmtId="0" fontId="2" fillId="0" borderId="0" xfId="4974" applyFont="1"/>
    <xf numFmtId="191" fontId="2" fillId="0" borderId="0" xfId="4974" applyNumberFormat="1" applyFont="1" applyFill="1" applyAlignment="1" applyProtection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7" fillId="0" borderId="0" xfId="0" applyFont="1">
      <alignment vertical="center"/>
    </xf>
    <xf numFmtId="0" fontId="2" fillId="0" borderId="0" xfId="4977" applyFont="1"/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5" fillId="0" borderId="0" xfId="2841"/>
    <xf numFmtId="0" fontId="65" fillId="0" borderId="0" xfId="2841" applyAlignment="1">
      <alignment vertical="center"/>
    </xf>
    <xf numFmtId="0" fontId="2" fillId="0" borderId="0" xfId="2842" applyFont="1" applyAlignment="1">
      <alignment vertical="center"/>
    </xf>
    <xf numFmtId="0" fontId="65" fillId="0" borderId="0" xfId="2842"/>
    <xf numFmtId="0" fontId="78" fillId="0" borderId="29" xfId="2842" applyFont="1" applyBorder="1" applyAlignment="1">
      <alignment vertical="center"/>
    </xf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center" vertical="center"/>
    </xf>
    <xf numFmtId="0" fontId="7" fillId="0" borderId="1" xfId="2616" applyFont="1" applyBorder="1" applyAlignment="1">
      <alignment horizontal="center"/>
    </xf>
    <xf numFmtId="0" fontId="7" fillId="0" borderId="1" xfId="4979" applyFont="1" applyBorder="1" applyAlignment="1">
      <alignment horizontal="left" vertic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3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4978" applyFont="1" applyAlignment="1">
      <alignment vertical="center"/>
    </xf>
    <xf numFmtId="0" fontId="6" fillId="0" borderId="0" xfId="4978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4" fillId="0" borderId="0" xfId="2842" applyFont="1" applyAlignment="1">
      <alignment horizontal="right" vertical="center"/>
    </xf>
    <xf numFmtId="0" fontId="55" fillId="0" borderId="30" xfId="2842" applyFont="1" applyBorder="1" applyAlignment="1">
      <alignment horizontal="center"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54" fillId="0" borderId="21" xfId="2842" applyFont="1" applyBorder="1" applyAlignment="1">
      <alignment vertical="center"/>
    </xf>
    <xf numFmtId="0" fontId="54" fillId="0" borderId="2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7" fillId="0" borderId="33" xfId="4989" applyNumberFormat="1" applyFont="1" applyBorder="1"/>
    <xf numFmtId="49" fontId="83" fillId="0" borderId="33" xfId="4989" applyNumberFormat="1" applyFont="1" applyBorder="1"/>
    <xf numFmtId="0" fontId="82" fillId="50" borderId="0" xfId="0" applyFont="1" applyFill="1" applyBorder="1" applyAlignment="1">
      <alignment horizontal="left" vertical="center"/>
    </xf>
    <xf numFmtId="0" fontId="82" fillId="5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191" fontId="6" fillId="0" borderId="0" xfId="4974" applyNumberFormat="1" applyFont="1" applyFill="1" applyAlignment="1" applyProtection="1">
      <alignment horizontal="center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2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2" fontId="2" fillId="0" borderId="0" xfId="4974" applyNumberFormat="1" applyFont="1" applyAlignment="1">
      <alignment horizontal="center" vertical="center"/>
    </xf>
    <xf numFmtId="0" fontId="2" fillId="0" borderId="0" xfId="4974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4" fillId="0" borderId="33" xfId="499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7" fillId="0" borderId="1" xfId="4979" applyFont="1" applyBorder="1" applyAlignment="1">
      <alignment horizontal="left"/>
    </xf>
    <xf numFmtId="49" fontId="7" fillId="0" borderId="1" xfId="4979" applyNumberFormat="1" applyFont="1" applyFill="1" applyBorder="1" applyAlignment="1">
      <alignment horizontal="center" vertical="center"/>
    </xf>
    <xf numFmtId="0" fontId="7" fillId="0" borderId="1" xfId="4979" applyFont="1" applyBorder="1" applyAlignment="1">
      <alignment horizontal="center"/>
    </xf>
    <xf numFmtId="0" fontId="7" fillId="0" borderId="1" xfId="4979" applyFont="1" applyBorder="1" applyAlignment="1">
      <alignment vertical="center" shrinkToFit="1"/>
    </xf>
    <xf numFmtId="193" fontId="7" fillId="0" borderId="1" xfId="4979" applyNumberFormat="1" applyFont="1" applyFill="1" applyBorder="1" applyAlignment="1">
      <alignment horizontal="left" vertical="center" shrinkToFit="1"/>
    </xf>
    <xf numFmtId="0" fontId="7" fillId="0" borderId="1" xfId="4979" applyFont="1" applyBorder="1" applyAlignment="1">
      <alignment shrinkToFit="1"/>
    </xf>
    <xf numFmtId="190" fontId="7" fillId="0" borderId="1" xfId="4980" applyNumberFormat="1" applyFont="1" applyBorder="1"/>
    <xf numFmtId="0" fontId="7" fillId="0" borderId="1" xfId="4980" applyFont="1" applyBorder="1" applyAlignment="1">
      <alignment horizontal="center"/>
    </xf>
    <xf numFmtId="190" fontId="7" fillId="0" borderId="1" xfId="4979" applyNumberFormat="1" applyFont="1" applyBorder="1" applyAlignment="1">
      <alignment horizontal="center" vertical="center"/>
    </xf>
    <xf numFmtId="190" fontId="7" fillId="0" borderId="1" xfId="4980" applyNumberFormat="1" applyFont="1" applyBorder="1" applyAlignment="1">
      <alignment horizontal="center"/>
    </xf>
    <xf numFmtId="190" fontId="7" fillId="0" borderId="1" xfId="4979" applyNumberFormat="1" applyFont="1" applyFill="1" applyBorder="1" applyAlignment="1">
      <alignment horizontal="center" vertical="center"/>
    </xf>
    <xf numFmtId="190" fontId="7" fillId="0" borderId="1" xfId="4979" applyNumberFormat="1" applyFont="1" applyBorder="1" applyAlignment="1">
      <alignment horizontal="center"/>
    </xf>
    <xf numFmtId="190" fontId="7" fillId="0" borderId="0" xfId="0" applyNumberFormat="1" applyFont="1" applyAlignment="1">
      <alignment horizontal="center" vertical="center"/>
    </xf>
    <xf numFmtId="0" fontId="54" fillId="0" borderId="1" xfId="2842" applyFont="1" applyBorder="1" applyAlignment="1">
      <alignment horizontal="center" vertical="center"/>
    </xf>
    <xf numFmtId="0" fontId="54" fillId="0" borderId="21" xfId="2842" applyFont="1" applyBorder="1" applyAlignment="1">
      <alignment horizontal="center" vertical="center"/>
    </xf>
    <xf numFmtId="0" fontId="54" fillId="0" borderId="31" xfId="2842" applyFont="1" applyBorder="1" applyAlignment="1">
      <alignment horizontal="center" vertical="center"/>
    </xf>
    <xf numFmtId="190" fontId="7" fillId="0" borderId="1" xfId="4972" applyNumberFormat="1" applyFont="1" applyFill="1" applyBorder="1" applyAlignment="1">
      <alignment horizontal="center" vertical="center" wrapText="1"/>
    </xf>
    <xf numFmtId="4" fontId="7" fillId="0" borderId="1" xfId="497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90" fontId="7" fillId="0" borderId="1" xfId="4972" applyNumberFormat="1" applyFont="1" applyFill="1" applyBorder="1" applyAlignment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90" fontId="0" fillId="0" borderId="1" xfId="0" applyNumberFormat="1" applyBorder="1" applyAlignment="1">
      <alignment vertical="center" shrinkToFit="1"/>
    </xf>
    <xf numFmtId="190" fontId="7" fillId="0" borderId="1" xfId="4977" applyNumberFormat="1" applyFont="1" applyFill="1" applyBorder="1" applyAlignment="1">
      <alignment horizontal="center" vertical="center" wrapText="1"/>
    </xf>
    <xf numFmtId="4" fontId="7" fillId="0" borderId="1" xfId="4977" applyNumberFormat="1" applyFont="1" applyFill="1" applyBorder="1" applyAlignment="1">
      <alignment horizontal="center" vertical="center" wrapText="1"/>
    </xf>
    <xf numFmtId="190" fontId="7" fillId="0" borderId="1" xfId="4977" applyNumberFormat="1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 shrinkToFit="1"/>
    </xf>
    <xf numFmtId="0" fontId="5" fillId="0" borderId="33" xfId="2555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left" vertical="center" wrapText="1"/>
    </xf>
    <xf numFmtId="0" fontId="87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7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7" fillId="0" borderId="0" xfId="4977" applyFont="1" applyAlignment="1">
      <alignment horizontal="center" vertical="center"/>
    </xf>
    <xf numFmtId="193" fontId="7" fillId="0" borderId="0" xfId="4981" applyNumberFormat="1" applyFont="1" applyFill="1" applyBorder="1" applyAlignment="1">
      <alignment horizontal="left"/>
    </xf>
    <xf numFmtId="0" fontId="7" fillId="0" borderId="0" xfId="4981" applyNumberFormat="1" applyFont="1" applyFill="1" applyBorder="1" applyAlignment="1" applyProtection="1">
      <alignment horizontal="left" wrapText="1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7" fillId="5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/>
    </xf>
    <xf numFmtId="0" fontId="89" fillId="0" borderId="0" xfId="1527" applyFont="1" applyAlignment="1">
      <alignment horizontal="center" vertical="center"/>
    </xf>
    <xf numFmtId="0" fontId="6" fillId="0" borderId="24" xfId="4978" applyFont="1" applyBorder="1" applyAlignment="1">
      <alignment horizontal="right" vertical="center"/>
    </xf>
    <xf numFmtId="0" fontId="9" fillId="0" borderId="25" xfId="2555" applyFont="1" applyFill="1" applyBorder="1" applyAlignment="1">
      <alignment horizontal="center" vertical="center"/>
    </xf>
    <xf numFmtId="0" fontId="9" fillId="0" borderId="26" xfId="2555" applyFont="1" applyFill="1" applyBorder="1" applyAlignment="1">
      <alignment horizontal="center" vertical="center"/>
    </xf>
    <xf numFmtId="0" fontId="9" fillId="0" borderId="28" xfId="2555" applyFont="1" applyFill="1" applyBorder="1" applyAlignment="1">
      <alignment horizontal="center" vertical="center"/>
    </xf>
    <xf numFmtId="0" fontId="9" fillId="0" borderId="27" xfId="2555" applyFont="1" applyFill="1" applyBorder="1" applyAlignment="1">
      <alignment horizontal="center" vertical="center" wrapText="1"/>
    </xf>
    <xf numFmtId="0" fontId="87" fillId="0" borderId="0" xfId="2842" applyFont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31" fontId="81" fillId="0" borderId="21" xfId="0" applyNumberFormat="1" applyFont="1" applyBorder="1" applyAlignment="1">
      <alignment horizontal="center" vertical="center" wrapText="1"/>
    </xf>
    <xf numFmtId="31" fontId="81" fillId="0" borderId="23" xfId="0" applyNumberFormat="1" applyFont="1" applyBorder="1" applyAlignment="1">
      <alignment horizontal="center" vertical="center" wrapText="1"/>
    </xf>
    <xf numFmtId="31" fontId="81" fillId="0" borderId="2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86" fillId="0" borderId="0" xfId="0" applyFont="1" applyAlignment="1">
      <alignment horizontal="center" vertical="top" wrapText="1"/>
    </xf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top" wrapText="1"/>
    </xf>
    <xf numFmtId="0" fontId="90" fillId="0" borderId="0" xfId="0" applyFont="1" applyAlignment="1">
      <alignment vertical="center"/>
    </xf>
  </cellXfs>
  <cellStyles count="4991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D9" sqref="D9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32"/>
      <c r="B1" s="132"/>
      <c r="C1" s="132"/>
      <c r="D1" s="132"/>
    </row>
    <row r="2" spans="1:4">
      <c r="A2" s="3" t="s">
        <v>30</v>
      </c>
      <c r="B2" s="1"/>
      <c r="C2" s="1"/>
      <c r="D2" s="1"/>
    </row>
    <row r="3" spans="1:4" ht="27.75" customHeight="1">
      <c r="A3" s="131" t="s">
        <v>298</v>
      </c>
      <c r="B3" s="131"/>
      <c r="C3" s="131"/>
      <c r="D3" s="131"/>
    </row>
    <row r="4" spans="1:4">
      <c r="A4" s="5"/>
      <c r="B4" s="5"/>
      <c r="C4" s="5"/>
      <c r="D4" s="6" t="s">
        <v>1</v>
      </c>
    </row>
    <row r="5" spans="1:4">
      <c r="A5" s="28" t="s">
        <v>7</v>
      </c>
      <c r="B5" s="28"/>
      <c r="C5" s="28" t="s">
        <v>8</v>
      </c>
      <c r="D5" s="28"/>
    </row>
    <row r="6" spans="1:4">
      <c r="A6" s="29" t="s">
        <v>9</v>
      </c>
      <c r="B6" s="29" t="s">
        <v>297</v>
      </c>
      <c r="C6" s="29" t="s">
        <v>10</v>
      </c>
      <c r="D6" s="29" t="s">
        <v>297</v>
      </c>
    </row>
    <row r="7" spans="1:4">
      <c r="A7" s="30" t="s">
        <v>11</v>
      </c>
      <c r="B7" s="112">
        <f>B8</f>
        <v>88.21</v>
      </c>
      <c r="C7" s="30" t="s">
        <v>12</v>
      </c>
      <c r="D7" s="115">
        <f>D8+D9+D11</f>
        <v>49.25</v>
      </c>
    </row>
    <row r="8" spans="1:4">
      <c r="A8" s="30" t="s">
        <v>13</v>
      </c>
      <c r="B8" s="112">
        <v>88.21</v>
      </c>
      <c r="C8" s="30" t="s">
        <v>14</v>
      </c>
      <c r="D8" s="112">
        <v>44.3</v>
      </c>
    </row>
    <row r="9" spans="1:4">
      <c r="A9" s="30" t="s">
        <v>15</v>
      </c>
      <c r="B9" s="112"/>
      <c r="C9" s="30" t="s">
        <v>16</v>
      </c>
      <c r="D9" s="112">
        <v>2.95</v>
      </c>
    </row>
    <row r="10" spans="1:4">
      <c r="A10" s="30" t="s">
        <v>17</v>
      </c>
      <c r="B10" s="112"/>
      <c r="C10" s="30" t="s">
        <v>18</v>
      </c>
      <c r="D10" s="112"/>
    </row>
    <row r="11" spans="1:4">
      <c r="A11" s="30" t="s">
        <v>19</v>
      </c>
      <c r="B11" s="112"/>
      <c r="C11" s="30" t="s">
        <v>20</v>
      </c>
      <c r="D11" s="112">
        <v>2</v>
      </c>
    </row>
    <row r="12" spans="1:4">
      <c r="A12" s="30" t="s">
        <v>21</v>
      </c>
      <c r="B12" s="112"/>
      <c r="C12" s="30" t="s">
        <v>22</v>
      </c>
      <c r="D12" s="112"/>
    </row>
    <row r="13" spans="1:4">
      <c r="A13" s="30" t="s">
        <v>23</v>
      </c>
      <c r="B13" s="112"/>
      <c r="C13" s="30" t="s">
        <v>24</v>
      </c>
      <c r="D13" s="113">
        <v>43</v>
      </c>
    </row>
    <row r="14" spans="1:4">
      <c r="A14" s="30" t="s">
        <v>25</v>
      </c>
      <c r="B14" s="112"/>
      <c r="C14" s="30"/>
      <c r="D14" s="112"/>
    </row>
    <row r="15" spans="1:4">
      <c r="A15" s="31" t="s">
        <v>26</v>
      </c>
      <c r="B15" s="112"/>
      <c r="C15" s="30"/>
      <c r="D15" s="112"/>
    </row>
    <row r="16" spans="1:4">
      <c r="A16" s="31" t="s">
        <v>27</v>
      </c>
      <c r="B16" s="112">
        <v>4.04</v>
      </c>
      <c r="C16" s="30"/>
      <c r="D16" s="112"/>
    </row>
    <row r="17" spans="1:4">
      <c r="A17" s="31" t="s">
        <v>28</v>
      </c>
      <c r="B17" s="113"/>
      <c r="C17" s="30"/>
      <c r="D17" s="112"/>
    </row>
    <row r="18" spans="1:4">
      <c r="A18" s="31" t="s">
        <v>29</v>
      </c>
      <c r="B18" s="113"/>
      <c r="C18" s="30"/>
      <c r="D18" s="112"/>
    </row>
    <row r="19" spans="1:4">
      <c r="A19" s="30"/>
      <c r="B19" s="114"/>
      <c r="C19" s="30"/>
      <c r="D19" s="112"/>
    </row>
    <row r="20" spans="1:4">
      <c r="A20" s="30"/>
      <c r="B20" s="112"/>
      <c r="C20" s="30"/>
      <c r="D20" s="112"/>
    </row>
    <row r="21" spans="1:4">
      <c r="A21" s="32" t="s">
        <v>0</v>
      </c>
      <c r="B21" s="113">
        <f>B16+B8</f>
        <v>92.25</v>
      </c>
      <c r="C21" s="32" t="s">
        <v>6</v>
      </c>
      <c r="D21" s="112">
        <f>D7+D13</f>
        <v>92.25</v>
      </c>
    </row>
  </sheetData>
  <mergeCells count="2">
    <mergeCell ref="A3:D3"/>
    <mergeCell ref="A1:D1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H12" sqref="H12"/>
    </sheetView>
  </sheetViews>
  <sheetFormatPr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86" t="s">
        <v>293</v>
      </c>
      <c r="B1" s="87"/>
      <c r="C1" s="87"/>
      <c r="D1" s="87"/>
    </row>
    <row r="2" spans="1:4" ht="34.9" customHeight="1">
      <c r="A2" s="167" t="s">
        <v>307</v>
      </c>
      <c r="B2" s="167"/>
      <c r="C2" s="167"/>
      <c r="D2" s="167"/>
    </row>
    <row r="3" spans="1:4" ht="31.9" customHeight="1">
      <c r="A3" s="88" t="s">
        <v>273</v>
      </c>
      <c r="B3" s="168" t="s">
        <v>324</v>
      </c>
      <c r="C3" s="168"/>
      <c r="D3" s="168"/>
    </row>
    <row r="4" spans="1:4">
      <c r="A4" s="169" t="s">
        <v>274</v>
      </c>
      <c r="B4" s="88" t="s">
        <v>275</v>
      </c>
      <c r="C4" s="88" t="s">
        <v>276</v>
      </c>
      <c r="D4" s="88" t="s">
        <v>277</v>
      </c>
    </row>
    <row r="5" spans="1:4">
      <c r="A5" s="169"/>
      <c r="B5" s="160" t="s">
        <v>278</v>
      </c>
      <c r="C5" s="160" t="s">
        <v>328</v>
      </c>
      <c r="D5" s="163">
        <v>43465</v>
      </c>
    </row>
    <row r="6" spans="1:4">
      <c r="A6" s="169"/>
      <c r="B6" s="161"/>
      <c r="C6" s="161"/>
      <c r="D6" s="164"/>
    </row>
    <row r="7" spans="1:4">
      <c r="A7" s="169"/>
      <c r="B7" s="162"/>
      <c r="C7" s="162"/>
      <c r="D7" s="165"/>
    </row>
    <row r="8" spans="1:4">
      <c r="A8" s="169"/>
      <c r="B8" s="160" t="s">
        <v>279</v>
      </c>
      <c r="C8" s="160" t="s">
        <v>326</v>
      </c>
      <c r="D8" s="160" t="s">
        <v>327</v>
      </c>
    </row>
    <row r="9" spans="1:4">
      <c r="A9" s="169"/>
      <c r="B9" s="161"/>
      <c r="C9" s="161"/>
      <c r="D9" s="161"/>
    </row>
    <row r="10" spans="1:4">
      <c r="A10" s="169"/>
      <c r="B10" s="162"/>
      <c r="C10" s="162"/>
      <c r="D10" s="162"/>
    </row>
    <row r="11" spans="1:4">
      <c r="A11" s="169"/>
      <c r="B11" s="169" t="s">
        <v>281</v>
      </c>
      <c r="C11" s="160" t="s">
        <v>329</v>
      </c>
      <c r="D11" s="160" t="s">
        <v>330</v>
      </c>
    </row>
    <row r="12" spans="1:4">
      <c r="A12" s="169"/>
      <c r="B12" s="169"/>
      <c r="C12" s="161"/>
      <c r="D12" s="161"/>
    </row>
    <row r="13" spans="1:4" ht="18" customHeight="1">
      <c r="A13" s="169"/>
      <c r="B13" s="169"/>
      <c r="C13" s="162"/>
      <c r="D13" s="162"/>
    </row>
    <row r="14" spans="1:4" ht="18" customHeight="1">
      <c r="A14" s="129"/>
      <c r="B14" s="129"/>
      <c r="C14" s="130"/>
      <c r="D14" s="129"/>
    </row>
    <row r="15" spans="1:4" ht="31.9" customHeight="1">
      <c r="A15" s="128" t="s">
        <v>273</v>
      </c>
      <c r="B15" s="168" t="s">
        <v>325</v>
      </c>
      <c r="C15" s="168"/>
      <c r="D15" s="168"/>
    </row>
    <row r="16" spans="1:4">
      <c r="A16" s="169" t="s">
        <v>274</v>
      </c>
      <c r="B16" s="128" t="s">
        <v>275</v>
      </c>
      <c r="C16" s="128" t="s">
        <v>276</v>
      </c>
      <c r="D16" s="128" t="s">
        <v>277</v>
      </c>
    </row>
    <row r="17" spans="1:4">
      <c r="A17" s="169"/>
      <c r="B17" s="160" t="s">
        <v>278</v>
      </c>
      <c r="C17" s="160" t="s">
        <v>333</v>
      </c>
      <c r="D17" s="160" t="s">
        <v>334</v>
      </c>
    </row>
    <row r="18" spans="1:4">
      <c r="A18" s="169"/>
      <c r="B18" s="161"/>
      <c r="C18" s="161"/>
      <c r="D18" s="161"/>
    </row>
    <row r="19" spans="1:4">
      <c r="A19" s="169"/>
      <c r="B19" s="162"/>
      <c r="C19" s="162"/>
      <c r="D19" s="162"/>
    </row>
    <row r="20" spans="1:4">
      <c r="A20" s="169"/>
      <c r="B20" s="160" t="s">
        <v>279</v>
      </c>
      <c r="C20" s="160" t="s">
        <v>331</v>
      </c>
      <c r="D20" s="160" t="s">
        <v>332</v>
      </c>
    </row>
    <row r="21" spans="1:4">
      <c r="A21" s="169"/>
      <c r="B21" s="161"/>
      <c r="C21" s="161"/>
      <c r="D21" s="161"/>
    </row>
    <row r="22" spans="1:4">
      <c r="A22" s="169"/>
      <c r="B22" s="162"/>
      <c r="C22" s="162"/>
      <c r="D22" s="162"/>
    </row>
    <row r="23" spans="1:4">
      <c r="A23" s="169"/>
      <c r="B23" s="169" t="s">
        <v>281</v>
      </c>
      <c r="C23" s="160" t="s">
        <v>335</v>
      </c>
      <c r="D23" s="160" t="s">
        <v>336</v>
      </c>
    </row>
    <row r="24" spans="1:4">
      <c r="A24" s="169"/>
      <c r="B24" s="169"/>
      <c r="C24" s="161"/>
      <c r="D24" s="161"/>
    </row>
    <row r="25" spans="1:4" ht="18" customHeight="1">
      <c r="A25" s="169"/>
      <c r="B25" s="169"/>
      <c r="C25" s="162"/>
      <c r="D25" s="162"/>
    </row>
    <row r="26" spans="1:4" ht="18" customHeight="1">
      <c r="A26" s="129"/>
      <c r="B26" s="129"/>
      <c r="C26" s="130"/>
      <c r="D26" s="129"/>
    </row>
    <row r="27" spans="1:4" ht="21" customHeight="1">
      <c r="A27" s="166" t="s">
        <v>282</v>
      </c>
      <c r="B27" s="166"/>
      <c r="C27" s="166"/>
      <c r="D27" s="166"/>
    </row>
  </sheetData>
  <mergeCells count="24">
    <mergeCell ref="A27:D27"/>
    <mergeCell ref="A2:D2"/>
    <mergeCell ref="B3:D3"/>
    <mergeCell ref="A4:A13"/>
    <mergeCell ref="B5:B7"/>
    <mergeCell ref="B8:B10"/>
    <mergeCell ref="B11:B13"/>
    <mergeCell ref="B15:D15"/>
    <mergeCell ref="A16:A25"/>
    <mergeCell ref="B17:B19"/>
    <mergeCell ref="B20:B22"/>
    <mergeCell ref="B23:B25"/>
    <mergeCell ref="C5:C7"/>
    <mergeCell ref="D5:D7"/>
    <mergeCell ref="C8:C10"/>
    <mergeCell ref="D8:D10"/>
    <mergeCell ref="C11:C13"/>
    <mergeCell ref="D11:D13"/>
    <mergeCell ref="C17:C19"/>
    <mergeCell ref="D17:D19"/>
    <mergeCell ref="C20:C22"/>
    <mergeCell ref="D20:D22"/>
    <mergeCell ref="C23:C25"/>
    <mergeCell ref="D23:D25"/>
  </mergeCells>
  <phoneticPr fontId="3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7" sqref="D17"/>
    </sheetView>
  </sheetViews>
  <sheetFormatPr defaultColWidth="8.125" defaultRowHeight="31.5" customHeight="1"/>
  <cols>
    <col min="1" max="1" width="14.5" style="87" customWidth="1"/>
    <col min="2" max="2" width="14.25" style="87" customWidth="1"/>
    <col min="3" max="3" width="40.5" style="87" customWidth="1"/>
    <col min="4" max="4" width="43.75" style="87" customWidth="1"/>
    <col min="5" max="16384" width="8.125" style="87"/>
  </cols>
  <sheetData>
    <row r="1" spans="1:6" ht="27.6" customHeight="1">
      <c r="A1" s="86" t="s">
        <v>294</v>
      </c>
    </row>
    <row r="2" spans="1:6" ht="40.15" customHeight="1">
      <c r="A2" s="167" t="s">
        <v>308</v>
      </c>
      <c r="B2" s="167"/>
      <c r="C2" s="167"/>
      <c r="D2" s="167"/>
    </row>
    <row r="3" spans="1:6" ht="25.5">
      <c r="A3" s="88" t="s">
        <v>283</v>
      </c>
      <c r="B3" s="170"/>
      <c r="C3" s="170"/>
      <c r="D3" s="170"/>
    </row>
    <row r="4" spans="1:6" ht="22.15" customHeight="1">
      <c r="A4" s="88" t="s">
        <v>284</v>
      </c>
      <c r="B4" s="168" t="s">
        <v>285</v>
      </c>
      <c r="C4" s="168"/>
      <c r="D4" s="168"/>
    </row>
    <row r="5" spans="1:6" ht="23.45" customHeight="1">
      <c r="A5" s="169" t="s">
        <v>274</v>
      </c>
      <c r="B5" s="88" t="s">
        <v>286</v>
      </c>
      <c r="C5" s="88" t="s">
        <v>287</v>
      </c>
      <c r="D5" s="88" t="s">
        <v>288</v>
      </c>
    </row>
    <row r="6" spans="1:6" ht="23.45" customHeight="1">
      <c r="A6" s="169"/>
      <c r="B6" s="160" t="s">
        <v>278</v>
      </c>
      <c r="C6" s="89" t="s">
        <v>289</v>
      </c>
      <c r="D6" s="88"/>
    </row>
    <row r="7" spans="1:6" ht="23.45" customHeight="1">
      <c r="A7" s="169"/>
      <c r="B7" s="161"/>
      <c r="C7" s="89" t="s">
        <v>290</v>
      </c>
      <c r="D7" s="88"/>
    </row>
    <row r="8" spans="1:6" ht="23.45" customHeight="1">
      <c r="A8" s="169"/>
      <c r="B8" s="162"/>
      <c r="C8" s="89" t="s">
        <v>291</v>
      </c>
      <c r="D8" s="88"/>
      <c r="F8" s="85"/>
    </row>
    <row r="9" spans="1:6" ht="23.45" customHeight="1">
      <c r="A9" s="169"/>
      <c r="B9" s="160" t="s">
        <v>279</v>
      </c>
      <c r="C9" s="89" t="s">
        <v>289</v>
      </c>
      <c r="D9" s="88"/>
    </row>
    <row r="10" spans="1:6" ht="23.45" customHeight="1">
      <c r="A10" s="169"/>
      <c r="B10" s="161"/>
      <c r="C10" s="89" t="s">
        <v>290</v>
      </c>
      <c r="D10" s="88"/>
    </row>
    <row r="11" spans="1:6" ht="23.45" customHeight="1">
      <c r="A11" s="169"/>
      <c r="B11" s="162"/>
      <c r="C11" s="89" t="s">
        <v>280</v>
      </c>
      <c r="D11" s="88"/>
    </row>
    <row r="12" spans="1:6" ht="23.45" customHeight="1">
      <c r="A12" s="169"/>
      <c r="B12" s="169" t="s">
        <v>281</v>
      </c>
      <c r="C12" s="89" t="s">
        <v>289</v>
      </c>
      <c r="D12" s="88"/>
    </row>
    <row r="13" spans="1:6" ht="23.45" customHeight="1">
      <c r="A13" s="169"/>
      <c r="B13" s="169"/>
      <c r="C13" s="89" t="s">
        <v>290</v>
      </c>
      <c r="D13" s="88"/>
    </row>
    <row r="14" spans="1:6" ht="23.45" customHeight="1">
      <c r="A14" s="169"/>
      <c r="B14" s="169"/>
      <c r="C14" s="89" t="s">
        <v>280</v>
      </c>
      <c r="D14" s="88"/>
    </row>
    <row r="15" spans="1:6" ht="14.25">
      <c r="A15" s="166" t="s">
        <v>292</v>
      </c>
      <c r="B15" s="166"/>
      <c r="C15" s="166"/>
      <c r="D15" s="166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G10" sqref="G10"/>
    </sheetView>
  </sheetViews>
  <sheetFormatPr defaultRowHeight="14.25"/>
  <cols>
    <col min="1" max="1" width="9.5" customWidth="1"/>
    <col min="3" max="3" width="8.75" style="65"/>
    <col min="4" max="9" width="8.875" style="65" customWidth="1"/>
  </cols>
  <sheetData>
    <row r="1" spans="1:9">
      <c r="A1" s="8" t="s">
        <v>38</v>
      </c>
      <c r="B1" s="7"/>
      <c r="C1" s="72"/>
      <c r="D1" s="73"/>
      <c r="E1" s="74"/>
      <c r="F1" s="74"/>
      <c r="G1" s="75"/>
      <c r="H1" s="76"/>
      <c r="I1" s="76"/>
    </row>
    <row r="2" spans="1:9" ht="29.1" customHeight="1">
      <c r="A2" s="133" t="s">
        <v>299</v>
      </c>
      <c r="B2" s="133"/>
      <c r="C2" s="133"/>
      <c r="D2" s="133"/>
      <c r="E2" s="133"/>
      <c r="F2" s="133"/>
      <c r="G2" s="133"/>
      <c r="H2" s="133"/>
      <c r="I2" s="133"/>
    </row>
    <row r="3" spans="1:9" ht="25.5">
      <c r="A3" s="8"/>
      <c r="B3" s="8"/>
      <c r="C3" s="9"/>
      <c r="D3" s="77"/>
      <c r="E3" s="78"/>
      <c r="F3" s="78"/>
      <c r="G3" s="79"/>
      <c r="H3" s="80"/>
      <c r="I3" s="80"/>
    </row>
    <row r="4" spans="1:9">
      <c r="A4" s="134" t="s">
        <v>31</v>
      </c>
      <c r="B4" s="134" t="s">
        <v>32</v>
      </c>
      <c r="C4" s="134" t="s">
        <v>33</v>
      </c>
      <c r="D4" s="135" t="s">
        <v>45</v>
      </c>
      <c r="E4" s="136"/>
      <c r="F4" s="136"/>
      <c r="G4" s="136"/>
      <c r="H4" s="136"/>
      <c r="I4" s="137"/>
    </row>
    <row r="5" spans="1:9" ht="60" customHeight="1">
      <c r="A5" s="134"/>
      <c r="B5" s="134"/>
      <c r="C5" s="134"/>
      <c r="D5" s="35" t="s">
        <v>33</v>
      </c>
      <c r="E5" s="35" t="s">
        <v>34</v>
      </c>
      <c r="F5" s="35" t="s">
        <v>46</v>
      </c>
      <c r="G5" s="35" t="s">
        <v>35</v>
      </c>
      <c r="H5" s="81" t="s">
        <v>36</v>
      </c>
      <c r="I5" s="35" t="s">
        <v>47</v>
      </c>
    </row>
    <row r="6" spans="1:9">
      <c r="A6" s="33" t="s">
        <v>37</v>
      </c>
      <c r="B6" s="33" t="s">
        <v>37</v>
      </c>
      <c r="C6" s="33">
        <v>1</v>
      </c>
      <c r="D6" s="35">
        <v>2</v>
      </c>
      <c r="E6" s="33">
        <v>3</v>
      </c>
      <c r="F6" s="35">
        <v>4</v>
      </c>
      <c r="G6" s="33">
        <v>5</v>
      </c>
      <c r="H6" s="35">
        <v>6</v>
      </c>
      <c r="I6" s="33">
        <v>7</v>
      </c>
    </row>
    <row r="7" spans="1:9">
      <c r="A7" s="10" t="s">
        <v>323</v>
      </c>
      <c r="B7" s="10" t="s">
        <v>322</v>
      </c>
      <c r="C7" s="82">
        <f>D7</f>
        <v>92.25</v>
      </c>
      <c r="D7" s="82">
        <f>E7+F7+G7+H7+I7</f>
        <v>92.25</v>
      </c>
      <c r="E7" s="82">
        <v>88.21</v>
      </c>
      <c r="F7" s="82"/>
      <c r="G7" s="82"/>
      <c r="H7" s="82"/>
      <c r="I7" s="82">
        <v>4.04</v>
      </c>
    </row>
    <row r="8" spans="1:9">
      <c r="A8" s="10"/>
      <c r="B8" s="10"/>
      <c r="C8" s="82"/>
      <c r="D8" s="82"/>
      <c r="E8" s="82"/>
      <c r="F8" s="82"/>
      <c r="G8" s="82"/>
      <c r="H8" s="82"/>
      <c r="I8" s="82"/>
    </row>
    <row r="9" spans="1:9">
      <c r="A9" s="2"/>
      <c r="B9" s="2"/>
      <c r="C9" s="83"/>
      <c r="D9" s="83"/>
      <c r="E9" s="83"/>
      <c r="F9" s="83"/>
      <c r="G9" s="83"/>
      <c r="H9" s="83"/>
      <c r="I9" s="83"/>
    </row>
    <row r="10" spans="1:9">
      <c r="A10" s="2"/>
      <c r="B10" s="2"/>
      <c r="C10" s="83"/>
      <c r="D10" s="83"/>
      <c r="E10" s="83"/>
      <c r="F10" s="83"/>
      <c r="G10" s="83"/>
      <c r="H10" s="83"/>
      <c r="I10" s="83"/>
    </row>
    <row r="11" spans="1:9">
      <c r="A11" s="2"/>
      <c r="B11" s="2"/>
      <c r="C11" s="83"/>
      <c r="D11" s="83"/>
      <c r="E11" s="83"/>
      <c r="F11" s="83"/>
      <c r="G11" s="83"/>
      <c r="H11" s="83"/>
      <c r="I11" s="83"/>
    </row>
    <row r="12" spans="1:9">
      <c r="A12" s="2"/>
      <c r="B12" s="2"/>
      <c r="C12" s="83"/>
      <c r="D12" s="83"/>
      <c r="E12" s="83"/>
      <c r="F12" s="83"/>
      <c r="G12" s="83"/>
      <c r="H12" s="83"/>
      <c r="I12" s="83"/>
    </row>
    <row r="13" spans="1:9">
      <c r="A13" s="2"/>
      <c r="B13" s="2"/>
      <c r="C13" s="83"/>
      <c r="D13" s="83"/>
      <c r="E13" s="83"/>
      <c r="F13" s="83"/>
      <c r="G13" s="83"/>
      <c r="H13" s="83"/>
      <c r="I13" s="83"/>
    </row>
    <row r="14" spans="1:9">
      <c r="A14" s="2"/>
      <c r="B14" s="2"/>
      <c r="C14" s="83"/>
      <c r="D14" s="83"/>
      <c r="E14" s="83"/>
      <c r="F14" s="83"/>
      <c r="G14" s="83"/>
      <c r="H14" s="83"/>
      <c r="I14" s="83"/>
    </row>
  </sheetData>
  <mergeCells count="5">
    <mergeCell ref="A2:I2"/>
    <mergeCell ref="A4:A5"/>
    <mergeCell ref="B4:B5"/>
    <mergeCell ref="C4:C5"/>
    <mergeCell ref="D4:I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selection activeCell="D11" sqref="D11"/>
    </sheetView>
  </sheetViews>
  <sheetFormatPr defaultRowHeight="14.25"/>
  <cols>
    <col min="1" max="1" width="6.375" customWidth="1"/>
    <col min="2" max="2" width="5.625" customWidth="1"/>
    <col min="3" max="3" width="6" customWidth="1"/>
    <col min="4" max="4" width="12.75" customWidth="1"/>
    <col min="5" max="5" width="5.5" customWidth="1"/>
    <col min="6" max="6" width="6.125" customWidth="1"/>
    <col min="8" max="8" width="6.125" customWidth="1"/>
    <col min="9" max="9" width="6.375" customWidth="1"/>
    <col min="10" max="15" width="7.625" customWidth="1"/>
  </cols>
  <sheetData>
    <row r="1" spans="1:15" ht="25.5">
      <c r="A1" s="11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</row>
    <row r="2" spans="1:15" ht="20.25">
      <c r="A2" s="142" t="s">
        <v>300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7" t="s">
        <v>1</v>
      </c>
    </row>
    <row r="4" spans="1:15" s="27" customFormat="1" ht="13.5">
      <c r="A4" s="138" t="s">
        <v>31</v>
      </c>
      <c r="B4" s="138" t="s">
        <v>32</v>
      </c>
      <c r="C4" s="138" t="s">
        <v>39</v>
      </c>
      <c r="D4" s="138" t="s">
        <v>40</v>
      </c>
      <c r="E4" s="138" t="s">
        <v>33</v>
      </c>
      <c r="F4" s="138" t="s">
        <v>41</v>
      </c>
      <c r="G4" s="138" t="s">
        <v>42</v>
      </c>
      <c r="H4" s="138" t="s">
        <v>43</v>
      </c>
      <c r="I4" s="138" t="s">
        <v>44</v>
      </c>
      <c r="J4" s="34" t="s">
        <v>45</v>
      </c>
      <c r="K4" s="34"/>
      <c r="L4" s="34"/>
      <c r="M4" s="34"/>
      <c r="N4" s="34"/>
      <c r="O4" s="34"/>
    </row>
    <row r="5" spans="1:15" s="27" customFormat="1" ht="43.15" customHeight="1">
      <c r="A5" s="143"/>
      <c r="B5" s="143"/>
      <c r="C5" s="143"/>
      <c r="D5" s="143"/>
      <c r="E5" s="143"/>
      <c r="F5" s="143"/>
      <c r="G5" s="143"/>
      <c r="H5" s="143"/>
      <c r="I5" s="143"/>
      <c r="J5" s="138" t="s">
        <v>33</v>
      </c>
      <c r="K5" s="138" t="s">
        <v>34</v>
      </c>
      <c r="L5" s="138" t="s">
        <v>46</v>
      </c>
      <c r="M5" s="138" t="s">
        <v>35</v>
      </c>
      <c r="N5" s="140" t="s">
        <v>36</v>
      </c>
      <c r="O5" s="138" t="s">
        <v>47</v>
      </c>
    </row>
    <row r="6" spans="1:15" s="27" customFormat="1" ht="13.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1"/>
      <c r="O6" s="139"/>
    </row>
    <row r="7" spans="1:15" s="27" customFormat="1" ht="13.5">
      <c r="A7" s="36" t="s">
        <v>37</v>
      </c>
      <c r="B7" s="36" t="s">
        <v>37</v>
      </c>
      <c r="C7" s="36" t="s">
        <v>37</v>
      </c>
      <c r="D7" s="36" t="s">
        <v>37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13</v>
      </c>
      <c r="M7" s="36">
        <v>17</v>
      </c>
      <c r="N7" s="36">
        <v>18</v>
      </c>
      <c r="O7" s="36">
        <v>19</v>
      </c>
    </row>
    <row r="8" spans="1:15" s="27" customFormat="1" ht="30.75" customHeight="1">
      <c r="A8" s="116" t="s">
        <v>309</v>
      </c>
      <c r="B8" s="116" t="s">
        <v>322</v>
      </c>
      <c r="C8" s="94">
        <v>2010301</v>
      </c>
      <c r="D8" s="94" t="s">
        <v>311</v>
      </c>
      <c r="E8" s="91">
        <f t="shared" ref="E8:E12" si="0">F8+G8+H8+I8</f>
        <v>39.43</v>
      </c>
      <c r="F8" s="91">
        <f>24.55+12.83+0.05</f>
        <v>37.43</v>
      </c>
      <c r="G8" s="91"/>
      <c r="H8" s="91">
        <v>2</v>
      </c>
      <c r="I8" s="91"/>
      <c r="J8" s="91">
        <f>K8+L8+M8+N8+O8</f>
        <v>39.43</v>
      </c>
      <c r="K8" s="92">
        <f>39.43-4.04</f>
        <v>35.39</v>
      </c>
      <c r="L8" s="92"/>
      <c r="M8" s="92"/>
      <c r="N8" s="92"/>
      <c r="O8" s="92">
        <v>4.04</v>
      </c>
    </row>
    <row r="9" spans="1:15" s="27" customFormat="1" ht="30.75" customHeight="1">
      <c r="A9" s="116" t="s">
        <v>309</v>
      </c>
      <c r="B9" s="116" t="s">
        <v>322</v>
      </c>
      <c r="C9" s="94">
        <v>2010302</v>
      </c>
      <c r="D9" s="94" t="s">
        <v>313</v>
      </c>
      <c r="E9" s="91">
        <f t="shared" si="0"/>
        <v>43</v>
      </c>
      <c r="F9" s="91"/>
      <c r="G9" s="91"/>
      <c r="H9" s="91"/>
      <c r="I9" s="91">
        <v>43</v>
      </c>
      <c r="J9" s="91">
        <f t="shared" ref="J9:J12" si="1">K9+L9+M9+N9+O9</f>
        <v>43</v>
      </c>
      <c r="K9" s="92">
        <v>43</v>
      </c>
      <c r="L9" s="92"/>
      <c r="M9" s="92"/>
      <c r="N9" s="92"/>
      <c r="O9" s="92"/>
    </row>
    <row r="10" spans="1:15" ht="30.75" customHeight="1">
      <c r="A10" s="116" t="s">
        <v>309</v>
      </c>
      <c r="B10" s="116" t="s">
        <v>322</v>
      </c>
      <c r="C10" s="93">
        <v>2080505</v>
      </c>
      <c r="D10" s="95" t="s">
        <v>316</v>
      </c>
      <c r="E10" s="91">
        <f>F10+G10+H10+I10</f>
        <v>4.91</v>
      </c>
      <c r="F10" s="91">
        <v>4.91</v>
      </c>
      <c r="G10" s="91"/>
      <c r="H10" s="91"/>
      <c r="I10" s="91"/>
      <c r="J10" s="91">
        <f>K10+L10+M10+N10+O10</f>
        <v>4.91</v>
      </c>
      <c r="K10" s="92">
        <v>4.91</v>
      </c>
      <c r="L10" s="92"/>
      <c r="M10" s="92"/>
      <c r="N10" s="92"/>
      <c r="O10" s="92"/>
    </row>
    <row r="11" spans="1:15" ht="30.75" customHeight="1">
      <c r="A11" s="116" t="s">
        <v>309</v>
      </c>
      <c r="B11" s="116" t="s">
        <v>322</v>
      </c>
      <c r="C11" s="93">
        <v>2101101</v>
      </c>
      <c r="D11" s="95" t="s">
        <v>318</v>
      </c>
      <c r="E11" s="91">
        <f>F11+G11+H11+I11</f>
        <v>1.96</v>
      </c>
      <c r="F11" s="91">
        <v>1.96</v>
      </c>
      <c r="G11" s="91"/>
      <c r="H11" s="91"/>
      <c r="I11" s="91"/>
      <c r="J11" s="91">
        <f>K11+L11+M11+N11+O11</f>
        <v>1.96</v>
      </c>
      <c r="K11" s="92">
        <v>1.96</v>
      </c>
      <c r="L11" s="92"/>
      <c r="M11" s="92"/>
      <c r="N11" s="92"/>
      <c r="O11" s="92"/>
    </row>
    <row r="12" spans="1:15" ht="30.75" customHeight="1">
      <c r="A12" s="116" t="s">
        <v>309</v>
      </c>
      <c r="B12" s="116" t="s">
        <v>322</v>
      </c>
      <c r="C12" s="93">
        <v>2210201</v>
      </c>
      <c r="D12" s="95" t="s">
        <v>314</v>
      </c>
      <c r="E12" s="91">
        <f t="shared" si="0"/>
        <v>2.95</v>
      </c>
      <c r="F12" s="117"/>
      <c r="G12" s="91">
        <v>2.95</v>
      </c>
      <c r="H12" s="91"/>
      <c r="I12" s="91"/>
      <c r="J12" s="91">
        <f t="shared" si="1"/>
        <v>2.95</v>
      </c>
      <c r="K12" s="92">
        <v>2.95</v>
      </c>
      <c r="L12" s="92"/>
      <c r="M12" s="92"/>
      <c r="N12" s="92"/>
      <c r="O12" s="92"/>
    </row>
    <row r="13" spans="1:15" ht="30.75" customHeight="1">
      <c r="A13" s="93"/>
      <c r="B13" s="93"/>
      <c r="C13" s="93"/>
      <c r="D13" s="93"/>
      <c r="E13" s="91"/>
      <c r="F13" s="91"/>
      <c r="G13" s="91"/>
      <c r="H13" s="91"/>
      <c r="I13" s="91"/>
      <c r="J13" s="93"/>
      <c r="K13" s="92"/>
      <c r="L13" s="92"/>
      <c r="M13" s="92"/>
      <c r="N13" s="92"/>
      <c r="O13" s="92"/>
    </row>
    <row r="14" spans="1:15" ht="30.75" customHeight="1">
      <c r="A14" s="93"/>
      <c r="B14" s="93"/>
      <c r="C14" s="93"/>
      <c r="D14" s="93"/>
      <c r="E14" s="91"/>
      <c r="F14" s="91"/>
      <c r="G14" s="91"/>
      <c r="H14" s="91"/>
      <c r="I14" s="91"/>
      <c r="J14" s="93"/>
      <c r="K14" s="92"/>
      <c r="L14" s="92"/>
      <c r="M14" s="92"/>
      <c r="N14" s="92"/>
      <c r="O14" s="92"/>
    </row>
    <row r="15" spans="1:15" ht="30.75" customHeight="1">
      <c r="A15" s="93"/>
      <c r="B15" s="93"/>
      <c r="C15" s="93"/>
      <c r="D15" s="93"/>
      <c r="E15" s="91"/>
      <c r="F15" s="91"/>
      <c r="G15" s="91"/>
      <c r="H15" s="91"/>
      <c r="I15" s="91"/>
      <c r="J15" s="93"/>
      <c r="K15" s="92"/>
      <c r="L15" s="92"/>
      <c r="M15" s="92"/>
      <c r="N15" s="92"/>
      <c r="O15" s="92"/>
    </row>
    <row r="16" spans="1:15" ht="30.75" customHeight="1">
      <c r="A16" s="93"/>
      <c r="B16" s="93"/>
      <c r="C16" s="93"/>
      <c r="D16" s="93"/>
      <c r="E16" s="93"/>
      <c r="F16" s="91"/>
      <c r="G16" s="91"/>
      <c r="H16" s="91"/>
      <c r="I16" s="91"/>
      <c r="J16" s="93"/>
      <c r="K16" s="92"/>
      <c r="L16" s="92"/>
      <c r="M16" s="92"/>
      <c r="N16" s="92"/>
      <c r="O16" s="92"/>
    </row>
    <row r="17" spans="1:15" ht="30.75" customHeight="1">
      <c r="A17" s="95" t="s">
        <v>319</v>
      </c>
      <c r="B17" s="93"/>
      <c r="C17" s="93"/>
      <c r="D17" s="93"/>
      <c r="E17" s="118">
        <f>SUM(E8:E16)</f>
        <v>92.25</v>
      </c>
      <c r="F17" s="118">
        <f t="shared" ref="F17:O17" si="2">SUM(F8:F16)</f>
        <v>44.3</v>
      </c>
      <c r="G17" s="118">
        <f t="shared" si="2"/>
        <v>2.95</v>
      </c>
      <c r="H17" s="118">
        <f t="shared" si="2"/>
        <v>2</v>
      </c>
      <c r="I17" s="118">
        <f t="shared" si="2"/>
        <v>43</v>
      </c>
      <c r="J17" s="118">
        <f t="shared" si="2"/>
        <v>92.25</v>
      </c>
      <c r="K17" s="118">
        <f t="shared" si="2"/>
        <v>88.21</v>
      </c>
      <c r="L17" s="118">
        <f t="shared" si="2"/>
        <v>0</v>
      </c>
      <c r="M17" s="118">
        <f t="shared" si="2"/>
        <v>0</v>
      </c>
      <c r="N17" s="118">
        <f t="shared" si="2"/>
        <v>0</v>
      </c>
      <c r="O17" s="118">
        <f t="shared" si="2"/>
        <v>4.04</v>
      </c>
    </row>
  </sheetData>
  <mergeCells count="16">
    <mergeCell ref="L5:L6"/>
    <mergeCell ref="N5:N6"/>
    <mergeCell ref="O5:O6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7" sqref="D7:D8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1" t="s">
        <v>49</v>
      </c>
      <c r="B1" s="1"/>
      <c r="C1" s="1"/>
      <c r="D1" s="1"/>
    </row>
    <row r="2" spans="1:4" ht="20.25">
      <c r="A2" s="144" t="s">
        <v>301</v>
      </c>
      <c r="B2" s="144"/>
      <c r="C2" s="144"/>
      <c r="D2" s="144"/>
    </row>
    <row r="3" spans="1:4">
      <c r="A3" s="14"/>
      <c r="B3" s="14"/>
      <c r="C3" s="14"/>
      <c r="D3" s="42" t="s">
        <v>1</v>
      </c>
    </row>
    <row r="4" spans="1:4" s="27" customFormat="1" ht="13.5">
      <c r="A4" s="38" t="s">
        <v>7</v>
      </c>
      <c r="B4" s="38"/>
      <c r="C4" s="38" t="s">
        <v>8</v>
      </c>
      <c r="D4" s="38"/>
    </row>
    <row r="5" spans="1:4" s="27" customFormat="1" ht="13.5">
      <c r="A5" s="39" t="s">
        <v>9</v>
      </c>
      <c r="B5" s="39" t="s">
        <v>295</v>
      </c>
      <c r="C5" s="39" t="s">
        <v>10</v>
      </c>
      <c r="D5" s="39" t="s">
        <v>296</v>
      </c>
    </row>
    <row r="6" spans="1:4" s="27" customFormat="1" ht="13.5">
      <c r="A6" s="40" t="s">
        <v>11</v>
      </c>
      <c r="B6" s="119">
        <f>B7</f>
        <v>88.21</v>
      </c>
      <c r="C6" s="40" t="s">
        <v>12</v>
      </c>
      <c r="D6" s="121">
        <f>D7+D8+D10</f>
        <v>45.21</v>
      </c>
    </row>
    <row r="7" spans="1:4" s="27" customFormat="1" ht="13.5">
      <c r="A7" s="40" t="s">
        <v>13</v>
      </c>
      <c r="B7" s="119">
        <v>88.21</v>
      </c>
      <c r="C7" s="40" t="s">
        <v>14</v>
      </c>
      <c r="D7" s="119">
        <v>40.26</v>
      </c>
    </row>
    <row r="8" spans="1:4" s="27" customFormat="1" ht="13.5">
      <c r="A8" s="40" t="s">
        <v>15</v>
      </c>
      <c r="B8" s="119"/>
      <c r="C8" s="40" t="s">
        <v>16</v>
      </c>
      <c r="D8" s="119">
        <v>2.95</v>
      </c>
    </row>
    <row r="9" spans="1:4" s="27" customFormat="1" ht="13.5">
      <c r="A9" s="40" t="s">
        <v>17</v>
      </c>
      <c r="B9" s="119"/>
      <c r="C9" s="40" t="s">
        <v>18</v>
      </c>
      <c r="D9" s="119"/>
    </row>
    <row r="10" spans="1:4" s="27" customFormat="1" ht="13.5">
      <c r="A10" s="40" t="s">
        <v>19</v>
      </c>
      <c r="B10" s="119"/>
      <c r="C10" s="40" t="s">
        <v>20</v>
      </c>
      <c r="D10" s="119">
        <v>2</v>
      </c>
    </row>
    <row r="11" spans="1:4" s="27" customFormat="1" ht="13.5">
      <c r="A11" s="40" t="s">
        <v>21</v>
      </c>
      <c r="B11" s="119"/>
      <c r="C11" s="40" t="s">
        <v>22</v>
      </c>
      <c r="D11" s="119"/>
    </row>
    <row r="12" spans="1:4" s="27" customFormat="1" ht="13.5">
      <c r="A12" s="40" t="s">
        <v>23</v>
      </c>
      <c r="B12" s="119"/>
      <c r="C12" s="40" t="s">
        <v>24</v>
      </c>
      <c r="D12" s="120">
        <v>43</v>
      </c>
    </row>
    <row r="13" spans="1:4" s="27" customFormat="1" ht="13.5">
      <c r="A13" s="40" t="s">
        <v>25</v>
      </c>
      <c r="B13" s="119"/>
      <c r="C13" s="40"/>
      <c r="D13" s="119"/>
    </row>
    <row r="14" spans="1:4" s="27" customFormat="1" ht="13.5">
      <c r="A14" s="40"/>
      <c r="B14" s="119"/>
      <c r="C14" s="40"/>
      <c r="D14" s="119"/>
    </row>
    <row r="15" spans="1:4" s="27" customFormat="1" ht="13.5">
      <c r="A15" s="41" t="s">
        <v>0</v>
      </c>
      <c r="B15" s="120">
        <f>B7</f>
        <v>88.21</v>
      </c>
      <c r="C15" s="41" t="s">
        <v>6</v>
      </c>
      <c r="D15" s="119">
        <f>D6+D12</f>
        <v>88.21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H25" sqref="H25"/>
    </sheetView>
  </sheetViews>
  <sheetFormatPr defaultRowHeight="14.25"/>
  <cols>
    <col min="1" max="1" width="18.875" customWidth="1"/>
    <col min="2" max="2" width="20" customWidth="1"/>
    <col min="3" max="3" width="12.5" customWidth="1"/>
    <col min="4" max="4" width="14.125" customWidth="1"/>
    <col min="5" max="5" width="15.875" customWidth="1"/>
  </cols>
  <sheetData>
    <row r="1" spans="1:5">
      <c r="A1" s="15" t="s">
        <v>50</v>
      </c>
      <c r="B1" s="15"/>
      <c r="C1" s="15"/>
      <c r="D1" s="16"/>
      <c r="E1" s="16"/>
    </row>
    <row r="2" spans="1:5" ht="20.25">
      <c r="A2" s="131" t="s">
        <v>302</v>
      </c>
      <c r="B2" s="131"/>
      <c r="C2" s="131"/>
      <c r="D2" s="131"/>
      <c r="E2" s="131"/>
    </row>
    <row r="3" spans="1:5">
      <c r="A3" s="17"/>
      <c r="B3" s="17"/>
      <c r="C3" s="17"/>
      <c r="D3" s="18"/>
      <c r="E3" s="18"/>
    </row>
    <row r="4" spans="1:5">
      <c r="A4" s="17"/>
      <c r="B4" s="17"/>
      <c r="C4" s="17"/>
      <c r="D4" s="18"/>
      <c r="E4" s="54" t="s">
        <v>1</v>
      </c>
    </row>
    <row r="5" spans="1:5" s="27" customFormat="1" ht="13.5">
      <c r="A5" s="147" t="s">
        <v>39</v>
      </c>
      <c r="B5" s="147" t="s">
        <v>40</v>
      </c>
      <c r="C5" s="147" t="s">
        <v>51</v>
      </c>
      <c r="D5" s="148" t="s">
        <v>52</v>
      </c>
      <c r="E5" s="148"/>
    </row>
    <row r="6" spans="1:5" s="27" customFormat="1" ht="13.5">
      <c r="A6" s="147"/>
      <c r="B6" s="147"/>
      <c r="C6" s="147"/>
      <c r="D6" s="43" t="s">
        <v>53</v>
      </c>
      <c r="E6" s="44" t="s">
        <v>44</v>
      </c>
    </row>
    <row r="7" spans="1:5" s="27" customFormat="1" ht="13.5">
      <c r="A7" s="45" t="s">
        <v>37</v>
      </c>
      <c r="B7" s="45" t="s">
        <v>37</v>
      </c>
      <c r="C7" s="45">
        <v>1</v>
      </c>
      <c r="D7" s="46">
        <v>2</v>
      </c>
      <c r="E7" s="46">
        <v>3</v>
      </c>
    </row>
    <row r="8" spans="1:5" s="27" customFormat="1" ht="13.5">
      <c r="A8" s="47">
        <v>201</v>
      </c>
      <c r="B8" s="45"/>
      <c r="C8" s="104">
        <f>C9</f>
        <v>78.39</v>
      </c>
      <c r="D8" s="104">
        <f t="shared" ref="D8:E8" si="0">D9</f>
        <v>35.39</v>
      </c>
      <c r="E8" s="104">
        <f t="shared" si="0"/>
        <v>43</v>
      </c>
    </row>
    <row r="9" spans="1:5" s="27" customFormat="1" ht="13.5">
      <c r="A9" s="47">
        <v>20103</v>
      </c>
      <c r="B9" s="45"/>
      <c r="C9" s="104">
        <f>C10+C11</f>
        <v>78.39</v>
      </c>
      <c r="D9" s="104">
        <f t="shared" ref="D9:E9" si="1">D10+D11</f>
        <v>35.39</v>
      </c>
      <c r="E9" s="104">
        <f t="shared" si="1"/>
        <v>43</v>
      </c>
    </row>
    <row r="10" spans="1:5" s="27" customFormat="1" ht="13.5">
      <c r="A10" s="45">
        <v>2010301</v>
      </c>
      <c r="B10" s="99" t="s">
        <v>310</v>
      </c>
      <c r="C10" s="104">
        <f>24.55+8.84+2</f>
        <v>35.39</v>
      </c>
      <c r="D10" s="105">
        <v>35.39</v>
      </c>
      <c r="E10" s="105"/>
    </row>
    <row r="11" spans="1:5" s="27" customFormat="1" ht="13.5">
      <c r="A11" s="97">
        <v>2010302</v>
      </c>
      <c r="B11" s="100" t="s">
        <v>312</v>
      </c>
      <c r="C11" s="106">
        <v>43</v>
      </c>
      <c r="D11" s="105"/>
      <c r="E11" s="105">
        <v>43</v>
      </c>
    </row>
    <row r="12" spans="1:5" s="27" customFormat="1" ht="13.5">
      <c r="A12" s="96">
        <v>208</v>
      </c>
      <c r="B12" s="101"/>
      <c r="C12" s="107">
        <f>C13</f>
        <v>4.91</v>
      </c>
      <c r="D12" s="107">
        <f>D13</f>
        <v>4.91</v>
      </c>
      <c r="E12" s="107">
        <f t="shared" ref="D12:E13" si="2">E13</f>
        <v>0</v>
      </c>
    </row>
    <row r="13" spans="1:5" s="27" customFormat="1" ht="13.5">
      <c r="A13" s="96">
        <v>20805</v>
      </c>
      <c r="B13" s="101"/>
      <c r="C13" s="107">
        <f>C14</f>
        <v>4.91</v>
      </c>
      <c r="D13" s="107">
        <f t="shared" si="2"/>
        <v>4.91</v>
      </c>
      <c r="E13" s="107">
        <f t="shared" si="2"/>
        <v>0</v>
      </c>
    </row>
    <row r="14" spans="1:5" s="27" customFormat="1" ht="13.5">
      <c r="A14" s="98">
        <v>2080505</v>
      </c>
      <c r="B14" s="101" t="s">
        <v>315</v>
      </c>
      <c r="C14" s="107">
        <v>4.91</v>
      </c>
      <c r="D14" s="105">
        <v>4.91</v>
      </c>
      <c r="E14" s="105"/>
    </row>
    <row r="15" spans="1:5" s="27" customFormat="1" ht="13.5">
      <c r="A15" s="96">
        <v>210</v>
      </c>
      <c r="B15" s="101"/>
      <c r="C15" s="107">
        <f>C16</f>
        <v>1.96</v>
      </c>
      <c r="D15" s="107">
        <f t="shared" ref="D15:E16" si="3">D16</f>
        <v>1.96</v>
      </c>
      <c r="E15" s="107">
        <f t="shared" si="3"/>
        <v>0</v>
      </c>
    </row>
    <row r="16" spans="1:5" s="27" customFormat="1" ht="13.5">
      <c r="A16" s="96">
        <v>21011</v>
      </c>
      <c r="B16" s="101"/>
      <c r="C16" s="107">
        <f>C17</f>
        <v>1.96</v>
      </c>
      <c r="D16" s="107">
        <f t="shared" si="3"/>
        <v>1.96</v>
      </c>
      <c r="E16" s="107">
        <f t="shared" si="3"/>
        <v>0</v>
      </c>
    </row>
    <row r="17" spans="1:5" s="27" customFormat="1" ht="13.5">
      <c r="A17" s="98">
        <v>2101101</v>
      </c>
      <c r="B17" s="101" t="s">
        <v>317</v>
      </c>
      <c r="C17" s="107">
        <v>1.96</v>
      </c>
      <c r="D17" s="105">
        <v>1.96</v>
      </c>
      <c r="E17" s="105"/>
    </row>
    <row r="18" spans="1:5" s="27" customFormat="1" ht="13.5">
      <c r="A18" s="96">
        <v>221</v>
      </c>
      <c r="C18" s="108">
        <f>C19</f>
        <v>2.95</v>
      </c>
      <c r="D18" s="108">
        <f t="shared" ref="D18:E19" si="4">D19</f>
        <v>2.95</v>
      </c>
      <c r="E18" s="108">
        <f t="shared" si="4"/>
        <v>0</v>
      </c>
    </row>
    <row r="19" spans="1:5" s="27" customFormat="1" ht="13.5">
      <c r="A19" s="96">
        <v>22102</v>
      </c>
      <c r="B19" s="52"/>
      <c r="C19" s="107">
        <f>C20</f>
        <v>2.95</v>
      </c>
      <c r="D19" s="107">
        <f t="shared" si="4"/>
        <v>2.95</v>
      </c>
      <c r="E19" s="107">
        <f t="shared" si="4"/>
        <v>0</v>
      </c>
    </row>
    <row r="20" spans="1:5" s="27" customFormat="1" ht="13.5">
      <c r="A20" s="103">
        <v>2210201</v>
      </c>
      <c r="B20" s="101" t="s">
        <v>153</v>
      </c>
      <c r="C20" s="105">
        <v>2.95</v>
      </c>
      <c r="D20" s="105">
        <v>2.95</v>
      </c>
      <c r="E20" s="105">
        <v>0</v>
      </c>
    </row>
    <row r="21" spans="1:5" s="27" customFormat="1" ht="13.5">
      <c r="A21" s="49"/>
      <c r="B21" s="49"/>
      <c r="C21" s="103"/>
      <c r="D21" s="103"/>
      <c r="E21" s="103"/>
    </row>
    <row r="22" spans="1:5" s="27" customFormat="1" ht="13.5">
      <c r="A22" s="49"/>
      <c r="B22" s="49"/>
      <c r="C22" s="103"/>
      <c r="D22" s="103"/>
      <c r="E22" s="103"/>
    </row>
    <row r="23" spans="1:5" s="27" customFormat="1" ht="13.5">
      <c r="A23" s="49"/>
      <c r="B23" s="49"/>
      <c r="C23" s="103"/>
      <c r="D23" s="103"/>
      <c r="E23" s="103"/>
    </row>
    <row r="24" spans="1:5" s="27" customFormat="1" ht="13.5">
      <c r="A24" s="49"/>
      <c r="B24" s="49"/>
      <c r="C24" s="103"/>
      <c r="D24" s="103"/>
      <c r="E24" s="103"/>
    </row>
    <row r="25" spans="1:5" s="27" customFormat="1" ht="13.5">
      <c r="A25" s="49"/>
      <c r="B25" s="49"/>
      <c r="C25" s="103"/>
      <c r="D25" s="103"/>
      <c r="E25" s="103"/>
    </row>
    <row r="26" spans="1:5" s="27" customFormat="1" ht="13.5">
      <c r="A26" s="49"/>
      <c r="B26" s="49"/>
      <c r="C26" s="103"/>
      <c r="D26" s="103"/>
      <c r="E26" s="103"/>
    </row>
    <row r="27" spans="1:5" s="27" customFormat="1" ht="13.5">
      <c r="A27" s="49" t="s">
        <v>319</v>
      </c>
      <c r="B27" s="49"/>
      <c r="C27" s="102">
        <f>C8+C12+C15+C18</f>
        <v>88.21</v>
      </c>
      <c r="D27" s="102">
        <f>D8+D12+D15+D18</f>
        <v>45.21</v>
      </c>
      <c r="E27" s="102">
        <f>E8+E12+E15+E18</f>
        <v>43</v>
      </c>
    </row>
    <row r="28" spans="1:5" s="27" customFormat="1" ht="13.5">
      <c r="A28" s="53"/>
      <c r="B28" s="53"/>
      <c r="C28" s="53"/>
      <c r="D28" s="53"/>
      <c r="E28" s="53"/>
    </row>
    <row r="29" spans="1:5" s="27" customFormat="1" ht="13.5">
      <c r="A29" s="145" t="s">
        <v>54</v>
      </c>
      <c r="B29" s="145"/>
      <c r="C29" s="145"/>
      <c r="D29" s="145"/>
      <c r="E29" s="145"/>
    </row>
    <row r="30" spans="1:5" s="27" customFormat="1" ht="13.5">
      <c r="A30" s="146" t="s">
        <v>55</v>
      </c>
      <c r="B30" s="146"/>
      <c r="C30" s="146"/>
      <c r="D30" s="146"/>
      <c r="E30" s="146"/>
    </row>
  </sheetData>
  <mergeCells count="7">
    <mergeCell ref="A29:E29"/>
    <mergeCell ref="A30:E30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I12" sqref="I12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6" ht="24.6" customHeight="1">
      <c r="A1" s="15" t="s">
        <v>57</v>
      </c>
      <c r="B1" s="15"/>
      <c r="C1" s="15"/>
      <c r="D1" s="16"/>
      <c r="E1" s="16"/>
    </row>
    <row r="2" spans="1:6" ht="26.45" customHeight="1">
      <c r="A2" s="131" t="s">
        <v>303</v>
      </c>
      <c r="B2" s="131"/>
      <c r="C2" s="131"/>
      <c r="D2" s="131"/>
      <c r="E2" s="131"/>
    </row>
    <row r="3" spans="1:6">
      <c r="A3" s="17"/>
      <c r="B3" s="17"/>
      <c r="C3" s="17"/>
      <c r="D3" s="18"/>
      <c r="E3" s="18"/>
    </row>
    <row r="4" spans="1:6">
      <c r="A4" s="17"/>
      <c r="B4" s="17"/>
      <c r="C4" s="17"/>
      <c r="D4" s="18"/>
      <c r="E4" s="54" t="s">
        <v>1</v>
      </c>
    </row>
    <row r="5" spans="1:6" s="27" customFormat="1" ht="13.5">
      <c r="A5" s="147" t="s">
        <v>39</v>
      </c>
      <c r="B5" s="147" t="s">
        <v>40</v>
      </c>
      <c r="C5" s="147" t="s">
        <v>51</v>
      </c>
      <c r="D5" s="148" t="s">
        <v>52</v>
      </c>
      <c r="E5" s="148"/>
    </row>
    <row r="6" spans="1:6" s="27" customFormat="1" ht="13.5">
      <c r="A6" s="147"/>
      <c r="B6" s="147"/>
      <c r="C6" s="147"/>
      <c r="D6" s="43" t="s">
        <v>53</v>
      </c>
      <c r="E6" s="44" t="s">
        <v>44</v>
      </c>
    </row>
    <row r="7" spans="1:6" s="27" customFormat="1" ht="13.5">
      <c r="A7" s="45" t="s">
        <v>37</v>
      </c>
      <c r="B7" s="45" t="s">
        <v>37</v>
      </c>
      <c r="C7" s="45">
        <v>1</v>
      </c>
      <c r="D7" s="46">
        <v>2</v>
      </c>
      <c r="E7" s="46">
        <v>3</v>
      </c>
    </row>
    <row r="8" spans="1:6" s="27" customFormat="1" ht="18.75">
      <c r="A8" s="47" t="s">
        <v>320</v>
      </c>
      <c r="B8" s="47" t="s">
        <v>320</v>
      </c>
      <c r="C8" s="48">
        <v>0</v>
      </c>
      <c r="D8" s="49">
        <v>0</v>
      </c>
      <c r="E8" s="49">
        <v>0</v>
      </c>
      <c r="F8" s="171" t="s">
        <v>337</v>
      </c>
    </row>
    <row r="9" spans="1:6" s="27" customFormat="1" ht="13.5">
      <c r="A9" s="50"/>
      <c r="B9" s="51"/>
      <c r="C9" s="51"/>
      <c r="D9" s="49"/>
      <c r="E9" s="49">
        <v>0</v>
      </c>
    </row>
    <row r="10" spans="1:6" s="27" customFormat="1" ht="13.5">
      <c r="A10" s="52"/>
      <c r="B10" s="52"/>
      <c r="C10" s="52"/>
      <c r="D10" s="49"/>
      <c r="E10" s="49"/>
    </row>
    <row r="11" spans="1:6" s="27" customFormat="1" ht="13.5">
      <c r="A11" s="52"/>
      <c r="B11" s="52"/>
      <c r="C11" s="52"/>
      <c r="D11" s="49"/>
      <c r="E11" s="49"/>
    </row>
    <row r="12" spans="1:6" s="27" customFormat="1" ht="13.5">
      <c r="A12" s="52"/>
      <c r="B12" s="52"/>
      <c r="C12" s="52"/>
      <c r="D12" s="49"/>
      <c r="E12" s="49"/>
    </row>
    <row r="13" spans="1:6" s="27" customFormat="1" ht="13.5">
      <c r="A13" s="52"/>
      <c r="B13" s="52"/>
      <c r="C13" s="52"/>
      <c r="D13" s="49"/>
      <c r="E13" s="49"/>
    </row>
    <row r="14" spans="1:6" s="27" customFormat="1" ht="13.5">
      <c r="A14" s="52"/>
      <c r="B14" s="52"/>
      <c r="C14" s="52"/>
      <c r="D14" s="49"/>
      <c r="E14" s="49"/>
    </row>
    <row r="15" spans="1:6" s="27" customFormat="1" ht="13.5">
      <c r="A15" s="49"/>
      <c r="B15" s="49"/>
      <c r="C15" s="49"/>
      <c r="D15" s="49"/>
      <c r="E15" s="49"/>
    </row>
    <row r="16" spans="1:6" s="27" customFormat="1" ht="13.5">
      <c r="A16" s="49"/>
      <c r="B16" s="49"/>
      <c r="C16" s="49"/>
      <c r="D16" s="49"/>
      <c r="E16" s="49"/>
    </row>
    <row r="17" spans="1:5" s="27" customFormat="1" ht="13.5">
      <c r="A17" s="49"/>
      <c r="B17" s="49"/>
      <c r="C17" s="49"/>
      <c r="D17" s="49"/>
      <c r="E17" s="49"/>
    </row>
    <row r="18" spans="1:5" s="27" customFormat="1" ht="13.5">
      <c r="A18" s="49"/>
      <c r="B18" s="49"/>
      <c r="C18" s="49"/>
      <c r="D18" s="49"/>
      <c r="E18" s="49"/>
    </row>
    <row r="19" spans="1:5" s="27" customFormat="1" ht="13.5">
      <c r="A19" s="49"/>
      <c r="B19" s="49"/>
      <c r="C19" s="49"/>
      <c r="D19" s="49"/>
      <c r="E19" s="49"/>
    </row>
    <row r="20" spans="1:5" s="27" customFormat="1" ht="13.5">
      <c r="A20" s="49"/>
      <c r="B20" s="49"/>
      <c r="C20" s="49"/>
      <c r="D20" s="49"/>
      <c r="E20" s="49"/>
    </row>
    <row r="21" spans="1:5" s="27" customFormat="1" ht="13.5">
      <c r="A21" s="49"/>
      <c r="B21" s="49"/>
      <c r="C21" s="49"/>
      <c r="D21" s="49"/>
      <c r="E21" s="49"/>
    </row>
    <row r="22" spans="1:5" s="27" customFormat="1" ht="13.5">
      <c r="A22" s="49"/>
      <c r="B22" s="49"/>
      <c r="C22" s="49"/>
      <c r="D22" s="49"/>
      <c r="E22" s="49"/>
    </row>
    <row r="23" spans="1:5" s="27" customFormat="1" ht="13.5">
      <c r="A23" s="53"/>
      <c r="B23" s="53"/>
      <c r="C23" s="53"/>
      <c r="D23" s="53"/>
      <c r="E23" s="53"/>
    </row>
    <row r="24" spans="1:5" s="27" customFormat="1" ht="18.600000000000001" customHeight="1">
      <c r="A24" s="145" t="s">
        <v>56</v>
      </c>
      <c r="B24" s="145"/>
      <c r="C24" s="145"/>
      <c r="D24" s="145"/>
      <c r="E24" s="55"/>
    </row>
    <row r="25" spans="1:5" s="27" customFormat="1" ht="18.600000000000001" customHeight="1">
      <c r="A25" s="146" t="s">
        <v>55</v>
      </c>
      <c r="B25" s="146"/>
      <c r="C25" s="146"/>
      <c r="D25" s="146"/>
      <c r="E25" s="55"/>
    </row>
    <row r="26" spans="1:5" s="27" customFormat="1" ht="18.600000000000001" customHeight="1">
      <c r="A26" s="149" t="s">
        <v>145</v>
      </c>
      <c r="B26" s="149"/>
      <c r="C26" s="149"/>
      <c r="D26" s="149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9" sqref="C9"/>
    </sheetView>
  </sheetViews>
  <sheetFormatPr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26" t="s">
        <v>142</v>
      </c>
      <c r="B1" s="25"/>
      <c r="C1" s="25"/>
    </row>
    <row r="2" spans="1:3" ht="37.15" customHeight="1">
      <c r="A2" s="150" t="s">
        <v>304</v>
      </c>
      <c r="B2" s="150"/>
      <c r="C2" s="150"/>
    </row>
    <row r="3" spans="1:3" s="57" customFormat="1" ht="18" customHeight="1">
      <c r="A3" s="68" t="s">
        <v>321</v>
      </c>
      <c r="B3" s="56"/>
      <c r="C3" s="69" t="s">
        <v>137</v>
      </c>
    </row>
    <row r="4" spans="1:3" ht="24" customHeight="1">
      <c r="A4" s="151" t="s">
        <v>58</v>
      </c>
      <c r="B4" s="151" t="s">
        <v>59</v>
      </c>
      <c r="C4" s="151" t="s">
        <v>60</v>
      </c>
    </row>
    <row r="5" spans="1:3" ht="31.9" customHeight="1">
      <c r="A5" s="70" t="s">
        <v>138</v>
      </c>
      <c r="B5" s="71" t="s">
        <v>40</v>
      </c>
      <c r="C5" s="151" t="s">
        <v>59</v>
      </c>
    </row>
    <row r="6" spans="1:3">
      <c r="A6" s="151" t="s">
        <v>63</v>
      </c>
      <c r="B6" s="151" t="s">
        <v>59</v>
      </c>
      <c r="C6" s="90">
        <f>SUM(C7:C16)</f>
        <v>88.21</v>
      </c>
    </row>
    <row r="7" spans="1:3" ht="27.6" customHeight="1">
      <c r="A7" s="84" t="s">
        <v>64</v>
      </c>
      <c r="B7" s="84" t="s">
        <v>65</v>
      </c>
      <c r="C7" s="122">
        <f>47.25-4.04</f>
        <v>43.21</v>
      </c>
    </row>
    <row r="8" spans="1:3" ht="27.6" customHeight="1">
      <c r="A8" s="84" t="s">
        <v>72</v>
      </c>
      <c r="B8" s="84" t="s">
        <v>73</v>
      </c>
      <c r="C8" s="122">
        <v>45</v>
      </c>
    </row>
    <row r="9" spans="1:3" ht="27.6" customHeight="1">
      <c r="A9" s="84" t="s">
        <v>101</v>
      </c>
      <c r="B9" s="84" t="s">
        <v>102</v>
      </c>
      <c r="C9" s="122"/>
    </row>
    <row r="10" spans="1:3" ht="27.6" customHeight="1">
      <c r="A10" s="84" t="s">
        <v>130</v>
      </c>
      <c r="B10" s="84" t="s">
        <v>147</v>
      </c>
      <c r="C10" s="122" t="s">
        <v>59</v>
      </c>
    </row>
    <row r="11" spans="1:3" ht="27.6" customHeight="1">
      <c r="A11" s="84" t="s">
        <v>139</v>
      </c>
      <c r="B11" s="84" t="s">
        <v>148</v>
      </c>
      <c r="C11" s="122" t="s">
        <v>59</v>
      </c>
    </row>
    <row r="12" spans="1:3" ht="27.6" customHeight="1">
      <c r="A12" s="84" t="s">
        <v>114</v>
      </c>
      <c r="B12" s="84" t="s">
        <v>149</v>
      </c>
      <c r="C12" s="122"/>
    </row>
    <row r="13" spans="1:3" ht="27.6" customHeight="1">
      <c r="A13" s="84" t="s">
        <v>256</v>
      </c>
      <c r="B13" s="84" t="s">
        <v>150</v>
      </c>
      <c r="C13" s="122" t="s">
        <v>59</v>
      </c>
    </row>
    <row r="14" spans="1:3" ht="27.6" customHeight="1">
      <c r="A14" s="84" t="s">
        <v>260</v>
      </c>
      <c r="B14" s="84" t="s">
        <v>151</v>
      </c>
      <c r="C14" s="122" t="s">
        <v>59</v>
      </c>
    </row>
    <row r="15" spans="1:3" ht="27.6" customHeight="1">
      <c r="A15" s="84" t="s">
        <v>267</v>
      </c>
      <c r="B15" s="84" t="s">
        <v>152</v>
      </c>
      <c r="C15" s="123"/>
    </row>
    <row r="16" spans="1:3" ht="27.6" customHeight="1">
      <c r="A16" s="84" t="s">
        <v>132</v>
      </c>
      <c r="B16" s="84" t="s">
        <v>133</v>
      </c>
      <c r="C16" s="123"/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workbookViewId="0">
      <selection activeCell="F33" sqref="F33"/>
    </sheetView>
  </sheetViews>
  <sheetFormatPr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19" t="s">
        <v>144</v>
      </c>
      <c r="B1" s="20"/>
      <c r="C1" s="1"/>
    </row>
    <row r="2" spans="1:3" ht="27.6" customHeight="1">
      <c r="A2" s="153" t="s">
        <v>305</v>
      </c>
      <c r="B2" s="153"/>
      <c r="C2" s="153"/>
    </row>
    <row r="3" spans="1:3" ht="15" thickBot="1">
      <c r="A3" s="21"/>
      <c r="B3" s="154" t="s">
        <v>1</v>
      </c>
      <c r="C3" s="154"/>
    </row>
    <row r="4" spans="1:3">
      <c r="A4" s="155" t="s">
        <v>58</v>
      </c>
      <c r="B4" s="156" t="s">
        <v>59</v>
      </c>
      <c r="C4" s="156" t="s">
        <v>60</v>
      </c>
    </row>
    <row r="5" spans="1:3">
      <c r="A5" s="158" t="s">
        <v>61</v>
      </c>
      <c r="B5" s="157" t="s">
        <v>40</v>
      </c>
      <c r="C5" s="157" t="s">
        <v>59</v>
      </c>
    </row>
    <row r="6" spans="1:3">
      <c r="A6" s="158" t="s">
        <v>62</v>
      </c>
      <c r="B6" s="157" t="s">
        <v>59</v>
      </c>
      <c r="C6" s="157" t="s">
        <v>59</v>
      </c>
    </row>
    <row r="7" spans="1:3">
      <c r="A7" s="158" t="s">
        <v>59</v>
      </c>
      <c r="B7" s="157" t="s">
        <v>59</v>
      </c>
      <c r="C7" s="157" t="s">
        <v>59</v>
      </c>
    </row>
    <row r="8" spans="1:3">
      <c r="A8" s="152" t="s">
        <v>63</v>
      </c>
      <c r="B8" s="152" t="s">
        <v>59</v>
      </c>
      <c r="C8" s="124">
        <f>C9+C23+C51+C63+C68+C81+C98+C101+C107+C110</f>
        <v>88.21</v>
      </c>
    </row>
    <row r="9" spans="1:3" s="4" customFormat="1">
      <c r="A9" s="67" t="s">
        <v>64</v>
      </c>
      <c r="B9" s="67" t="s">
        <v>65</v>
      </c>
      <c r="C9" s="124">
        <f>SUM(C10:C22)</f>
        <v>43.21</v>
      </c>
    </row>
    <row r="10" spans="1:3">
      <c r="A10" s="66" t="s">
        <v>66</v>
      </c>
      <c r="B10" s="66" t="s">
        <v>180</v>
      </c>
      <c r="C10" s="125">
        <v>13.76</v>
      </c>
    </row>
    <row r="11" spans="1:3">
      <c r="A11" s="66" t="s">
        <v>67</v>
      </c>
      <c r="B11" s="66" t="s">
        <v>181</v>
      </c>
      <c r="C11" s="125">
        <v>9.64</v>
      </c>
    </row>
    <row r="12" spans="1:3">
      <c r="A12" s="66" t="s">
        <v>68</v>
      </c>
      <c r="B12" s="66" t="s">
        <v>182</v>
      </c>
      <c r="C12" s="125">
        <v>1.1499999999999999</v>
      </c>
    </row>
    <row r="13" spans="1:3">
      <c r="A13" s="66" t="s">
        <v>69</v>
      </c>
      <c r="B13" s="66" t="s">
        <v>183</v>
      </c>
      <c r="C13" s="125">
        <v>1.5</v>
      </c>
    </row>
    <row r="14" spans="1:3">
      <c r="A14" s="66" t="s">
        <v>70</v>
      </c>
      <c r="B14" s="66" t="s">
        <v>184</v>
      </c>
      <c r="C14" s="125">
        <v>0</v>
      </c>
    </row>
    <row r="15" spans="1:3">
      <c r="A15" s="66" t="s">
        <v>185</v>
      </c>
      <c r="B15" s="66" t="s">
        <v>186</v>
      </c>
      <c r="C15" s="125">
        <v>4.91</v>
      </c>
    </row>
    <row r="16" spans="1:3">
      <c r="A16" s="66" t="s">
        <v>187</v>
      </c>
      <c r="B16" s="66" t="s">
        <v>188</v>
      </c>
      <c r="C16" s="125" t="s">
        <v>59</v>
      </c>
    </row>
    <row r="17" spans="1:3">
      <c r="A17" s="66" t="s">
        <v>189</v>
      </c>
      <c r="B17" s="66" t="s">
        <v>190</v>
      </c>
      <c r="C17" s="125">
        <v>1.96</v>
      </c>
    </row>
    <row r="18" spans="1:3">
      <c r="A18" s="66" t="s">
        <v>191</v>
      </c>
      <c r="B18" s="66" t="s">
        <v>192</v>
      </c>
      <c r="C18" s="125" t="s">
        <v>59</v>
      </c>
    </row>
    <row r="19" spans="1:3">
      <c r="A19" s="66" t="s">
        <v>193</v>
      </c>
      <c r="B19" s="66" t="s">
        <v>194</v>
      </c>
      <c r="C19" s="125">
        <v>0.14000000000000001</v>
      </c>
    </row>
    <row r="20" spans="1:3">
      <c r="A20" s="66" t="s">
        <v>195</v>
      </c>
      <c r="B20" s="66" t="s">
        <v>153</v>
      </c>
      <c r="C20" s="125">
        <v>2.95</v>
      </c>
    </row>
    <row r="21" spans="1:3">
      <c r="A21" s="66" t="s">
        <v>196</v>
      </c>
      <c r="B21" s="66" t="s">
        <v>197</v>
      </c>
      <c r="C21" s="125" t="s">
        <v>59</v>
      </c>
    </row>
    <row r="22" spans="1:3">
      <c r="A22" s="66" t="s">
        <v>71</v>
      </c>
      <c r="B22" s="66" t="s">
        <v>154</v>
      </c>
      <c r="C22" s="125">
        <v>7.2</v>
      </c>
    </row>
    <row r="23" spans="1:3" s="4" customFormat="1">
      <c r="A23" s="67" t="s">
        <v>72</v>
      </c>
      <c r="B23" s="67" t="s">
        <v>73</v>
      </c>
      <c r="C23" s="124">
        <f>SUM(C24:C50)</f>
        <v>45</v>
      </c>
    </row>
    <row r="24" spans="1:3">
      <c r="A24" s="66" t="s">
        <v>74</v>
      </c>
      <c r="B24" s="66" t="s">
        <v>198</v>
      </c>
      <c r="C24" s="125">
        <v>6</v>
      </c>
    </row>
    <row r="25" spans="1:3">
      <c r="A25" s="66" t="s">
        <v>75</v>
      </c>
      <c r="B25" s="66" t="s">
        <v>199</v>
      </c>
      <c r="C25" s="125">
        <v>35</v>
      </c>
    </row>
    <row r="26" spans="1:3">
      <c r="A26" s="66" t="s">
        <v>76</v>
      </c>
      <c r="B26" s="66" t="s">
        <v>200</v>
      </c>
      <c r="C26" s="125"/>
    </row>
    <row r="27" spans="1:3">
      <c r="A27" s="66" t="s">
        <v>77</v>
      </c>
      <c r="B27" s="66" t="s">
        <v>201</v>
      </c>
      <c r="C27" s="125"/>
    </row>
    <row r="28" spans="1:3">
      <c r="A28" s="66" t="s">
        <v>78</v>
      </c>
      <c r="B28" s="66" t="s">
        <v>202</v>
      </c>
      <c r="C28" s="125"/>
    </row>
    <row r="29" spans="1:3">
      <c r="A29" s="66" t="s">
        <v>79</v>
      </c>
      <c r="B29" s="66" t="s">
        <v>203</v>
      </c>
      <c r="C29" s="125"/>
    </row>
    <row r="30" spans="1:3">
      <c r="A30" s="66" t="s">
        <v>80</v>
      </c>
      <c r="B30" s="66" t="s">
        <v>204</v>
      </c>
      <c r="C30" s="125"/>
    </row>
    <row r="31" spans="1:3">
      <c r="A31" s="66" t="s">
        <v>81</v>
      </c>
      <c r="B31" s="66" t="s">
        <v>205</v>
      </c>
      <c r="C31" s="125"/>
    </row>
    <row r="32" spans="1:3">
      <c r="A32" s="66" t="s">
        <v>82</v>
      </c>
      <c r="B32" s="66" t="s">
        <v>206</v>
      </c>
      <c r="C32" s="125"/>
    </row>
    <row r="33" spans="1:3">
      <c r="A33" s="66" t="s">
        <v>83</v>
      </c>
      <c r="B33" s="66" t="s">
        <v>207</v>
      </c>
      <c r="C33" s="125"/>
    </row>
    <row r="34" spans="1:3">
      <c r="A34" s="66" t="s">
        <v>84</v>
      </c>
      <c r="B34" s="66" t="s">
        <v>159</v>
      </c>
      <c r="C34" s="125"/>
    </row>
    <row r="35" spans="1:3">
      <c r="A35" s="66" t="s">
        <v>85</v>
      </c>
      <c r="B35" s="66" t="s">
        <v>208</v>
      </c>
      <c r="C35" s="125"/>
    </row>
    <row r="36" spans="1:3">
      <c r="A36" s="66" t="s">
        <v>86</v>
      </c>
      <c r="B36" s="66" t="s">
        <v>209</v>
      </c>
      <c r="C36" s="125"/>
    </row>
    <row r="37" spans="1:3">
      <c r="A37" s="66" t="s">
        <v>87</v>
      </c>
      <c r="B37" s="66" t="s">
        <v>155</v>
      </c>
      <c r="C37" s="125">
        <v>2</v>
      </c>
    </row>
    <row r="38" spans="1:3">
      <c r="A38" s="66" t="s">
        <v>88</v>
      </c>
      <c r="B38" s="66" t="s">
        <v>156</v>
      </c>
      <c r="C38" s="125"/>
    </row>
    <row r="39" spans="1:3">
      <c r="A39" s="66" t="s">
        <v>89</v>
      </c>
      <c r="B39" s="66" t="s">
        <v>158</v>
      </c>
      <c r="C39" s="125"/>
    </row>
    <row r="40" spans="1:3">
      <c r="A40" s="66" t="s">
        <v>90</v>
      </c>
      <c r="B40" s="66" t="s">
        <v>210</v>
      </c>
      <c r="C40" s="125" t="s">
        <v>59</v>
      </c>
    </row>
    <row r="41" spans="1:3">
      <c r="A41" s="66" t="s">
        <v>91</v>
      </c>
      <c r="B41" s="66" t="s">
        <v>211</v>
      </c>
      <c r="C41" s="125" t="s">
        <v>59</v>
      </c>
    </row>
    <row r="42" spans="1:3">
      <c r="A42" s="66" t="s">
        <v>92</v>
      </c>
      <c r="B42" s="66" t="s">
        <v>212</v>
      </c>
      <c r="C42" s="125" t="s">
        <v>59</v>
      </c>
    </row>
    <row r="43" spans="1:3">
      <c r="A43" s="66" t="s">
        <v>93</v>
      </c>
      <c r="B43" s="66" t="s">
        <v>213</v>
      </c>
      <c r="C43" s="125" t="s">
        <v>59</v>
      </c>
    </row>
    <row r="44" spans="1:3">
      <c r="A44" s="66" t="s">
        <v>94</v>
      </c>
      <c r="B44" s="66" t="s">
        <v>157</v>
      </c>
      <c r="C44" s="125" t="s">
        <v>59</v>
      </c>
    </row>
    <row r="45" spans="1:3">
      <c r="A45" s="66" t="s">
        <v>95</v>
      </c>
      <c r="B45" s="66" t="s">
        <v>214</v>
      </c>
      <c r="C45" s="125"/>
    </row>
    <row r="46" spans="1:3">
      <c r="A46" s="66" t="s">
        <v>96</v>
      </c>
      <c r="B46" s="66" t="s">
        <v>215</v>
      </c>
      <c r="C46" s="125"/>
    </row>
    <row r="47" spans="1:3">
      <c r="A47" s="66" t="s">
        <v>97</v>
      </c>
      <c r="B47" s="66" t="s">
        <v>160</v>
      </c>
      <c r="C47" s="125"/>
    </row>
    <row r="48" spans="1:3">
      <c r="A48" s="66" t="s">
        <v>98</v>
      </c>
      <c r="B48" s="66" t="s">
        <v>216</v>
      </c>
      <c r="C48" s="125"/>
    </row>
    <row r="49" spans="1:3">
      <c r="A49" s="66" t="s">
        <v>99</v>
      </c>
      <c r="B49" s="66" t="s">
        <v>217</v>
      </c>
      <c r="C49" s="125"/>
    </row>
    <row r="50" spans="1:3">
      <c r="A50" s="66" t="s">
        <v>100</v>
      </c>
      <c r="B50" s="66" t="s">
        <v>161</v>
      </c>
      <c r="C50" s="125">
        <v>2</v>
      </c>
    </row>
    <row r="51" spans="1:3" s="4" customFormat="1">
      <c r="A51" s="67" t="s">
        <v>101</v>
      </c>
      <c r="B51" s="67" t="s">
        <v>102</v>
      </c>
      <c r="C51" s="124">
        <f>SUM(C52:C62)</f>
        <v>0</v>
      </c>
    </row>
    <row r="52" spans="1:3">
      <c r="A52" s="66" t="s">
        <v>103</v>
      </c>
      <c r="B52" s="66" t="s">
        <v>218</v>
      </c>
      <c r="C52" s="125" t="s">
        <v>59</v>
      </c>
    </row>
    <row r="53" spans="1:3">
      <c r="A53" s="66" t="s">
        <v>104</v>
      </c>
      <c r="B53" s="66" t="s">
        <v>219</v>
      </c>
      <c r="C53" s="125" t="s">
        <v>59</v>
      </c>
    </row>
    <row r="54" spans="1:3">
      <c r="A54" s="66" t="s">
        <v>105</v>
      </c>
      <c r="B54" s="66" t="s">
        <v>220</v>
      </c>
      <c r="C54" s="125" t="s">
        <v>59</v>
      </c>
    </row>
    <row r="55" spans="1:3">
      <c r="A55" s="66" t="s">
        <v>106</v>
      </c>
      <c r="B55" s="66" t="s">
        <v>221</v>
      </c>
      <c r="C55" s="125" t="s">
        <v>59</v>
      </c>
    </row>
    <row r="56" spans="1:3">
      <c r="A56" s="66" t="s">
        <v>107</v>
      </c>
      <c r="B56" s="66" t="s">
        <v>222</v>
      </c>
      <c r="C56" s="125"/>
    </row>
    <row r="57" spans="1:3">
      <c r="A57" s="66" t="s">
        <v>108</v>
      </c>
      <c r="B57" s="66" t="s">
        <v>223</v>
      </c>
      <c r="C57" s="125"/>
    </row>
    <row r="58" spans="1:3">
      <c r="A58" s="66" t="s">
        <v>109</v>
      </c>
      <c r="B58" s="66" t="s">
        <v>224</v>
      </c>
      <c r="C58" s="125"/>
    </row>
    <row r="59" spans="1:3">
      <c r="A59" s="66" t="s">
        <v>110</v>
      </c>
      <c r="B59" s="66" t="s">
        <v>169</v>
      </c>
      <c r="C59" s="125"/>
    </row>
    <row r="60" spans="1:3">
      <c r="A60" s="66" t="s">
        <v>111</v>
      </c>
      <c r="B60" s="66" t="s">
        <v>225</v>
      </c>
      <c r="C60" s="125"/>
    </row>
    <row r="61" spans="1:3">
      <c r="A61" s="66" t="s">
        <v>112</v>
      </c>
      <c r="B61" s="66" t="s">
        <v>170</v>
      </c>
      <c r="C61" s="125"/>
    </row>
    <row r="62" spans="1:3">
      <c r="A62" s="66" t="s">
        <v>113</v>
      </c>
      <c r="B62" s="66" t="s">
        <v>226</v>
      </c>
      <c r="C62" s="125"/>
    </row>
    <row r="63" spans="1:3" s="4" customFormat="1">
      <c r="A63" s="67" t="s">
        <v>130</v>
      </c>
      <c r="B63" s="67" t="s">
        <v>147</v>
      </c>
      <c r="C63" s="124">
        <f>SUM(C64:C67)</f>
        <v>0</v>
      </c>
    </row>
    <row r="64" spans="1:3">
      <c r="A64" s="66" t="s">
        <v>131</v>
      </c>
      <c r="B64" s="66" t="s">
        <v>173</v>
      </c>
      <c r="C64" s="125" t="s">
        <v>59</v>
      </c>
    </row>
    <row r="65" spans="1:3">
      <c r="A65" s="66" t="s">
        <v>227</v>
      </c>
      <c r="B65" s="66" t="s">
        <v>174</v>
      </c>
      <c r="C65" s="125" t="s">
        <v>59</v>
      </c>
    </row>
    <row r="66" spans="1:3">
      <c r="A66" s="66" t="s">
        <v>228</v>
      </c>
      <c r="B66" s="66" t="s">
        <v>175</v>
      </c>
      <c r="C66" s="125" t="s">
        <v>59</v>
      </c>
    </row>
    <row r="67" spans="1:3">
      <c r="A67" s="66" t="s">
        <v>229</v>
      </c>
      <c r="B67" s="66" t="s">
        <v>176</v>
      </c>
      <c r="C67" s="125" t="s">
        <v>59</v>
      </c>
    </row>
    <row r="68" spans="1:3" s="4" customFormat="1">
      <c r="A68" s="67" t="s">
        <v>139</v>
      </c>
      <c r="B68" s="67" t="s">
        <v>148</v>
      </c>
      <c r="C68" s="124">
        <f>SUM(C69:C80)</f>
        <v>0</v>
      </c>
    </row>
    <row r="69" spans="1:3">
      <c r="A69" s="66" t="s">
        <v>230</v>
      </c>
      <c r="B69" s="66" t="s">
        <v>162</v>
      </c>
      <c r="C69" s="125" t="s">
        <v>59</v>
      </c>
    </row>
    <row r="70" spans="1:3">
      <c r="A70" s="66" t="s">
        <v>231</v>
      </c>
      <c r="B70" s="66" t="s">
        <v>232</v>
      </c>
      <c r="C70" s="125" t="s">
        <v>59</v>
      </c>
    </row>
    <row r="71" spans="1:3">
      <c r="A71" s="66" t="s">
        <v>233</v>
      </c>
      <c r="B71" s="66" t="s">
        <v>234</v>
      </c>
      <c r="C71" s="125"/>
    </row>
    <row r="72" spans="1:3">
      <c r="A72" s="66" t="s">
        <v>235</v>
      </c>
      <c r="B72" s="66" t="s">
        <v>163</v>
      </c>
      <c r="C72" s="125" t="s">
        <v>59</v>
      </c>
    </row>
    <row r="73" spans="1:3">
      <c r="A73" s="66" t="s">
        <v>236</v>
      </c>
      <c r="B73" s="66" t="s">
        <v>165</v>
      </c>
      <c r="C73" s="125" t="s">
        <v>59</v>
      </c>
    </row>
    <row r="74" spans="1:3">
      <c r="A74" s="66" t="s">
        <v>237</v>
      </c>
      <c r="B74" s="66" t="s">
        <v>238</v>
      </c>
      <c r="C74" s="125" t="s">
        <v>59</v>
      </c>
    </row>
    <row r="75" spans="1:3">
      <c r="A75" s="66" t="s">
        <v>239</v>
      </c>
      <c r="B75" s="66" t="s">
        <v>240</v>
      </c>
      <c r="C75" s="125" t="s">
        <v>59</v>
      </c>
    </row>
    <row r="76" spans="1:3">
      <c r="A76" s="66" t="s">
        <v>241</v>
      </c>
      <c r="B76" s="66" t="s">
        <v>164</v>
      </c>
      <c r="C76" s="125" t="s">
        <v>59</v>
      </c>
    </row>
    <row r="77" spans="1:3">
      <c r="A77" s="66" t="s">
        <v>242</v>
      </c>
      <c r="B77" s="66" t="s">
        <v>243</v>
      </c>
      <c r="C77" s="125" t="s">
        <v>59</v>
      </c>
    </row>
    <row r="78" spans="1:3">
      <c r="A78" s="66" t="s">
        <v>244</v>
      </c>
      <c r="B78" s="66" t="s">
        <v>245</v>
      </c>
      <c r="C78" s="125" t="s">
        <v>59</v>
      </c>
    </row>
    <row r="79" spans="1:3">
      <c r="A79" s="66" t="s">
        <v>246</v>
      </c>
      <c r="B79" s="66" t="s">
        <v>247</v>
      </c>
      <c r="C79" s="125" t="s">
        <v>59</v>
      </c>
    </row>
    <row r="80" spans="1:3">
      <c r="A80" s="66" t="s">
        <v>248</v>
      </c>
      <c r="B80" s="66" t="s">
        <v>249</v>
      </c>
      <c r="C80" s="125" t="s">
        <v>59</v>
      </c>
    </row>
    <row r="81" spans="1:3" s="4" customFormat="1">
      <c r="A81" s="67" t="s">
        <v>114</v>
      </c>
      <c r="B81" s="67" t="s">
        <v>149</v>
      </c>
      <c r="C81" s="124">
        <f>SUM(C82:C97)</f>
        <v>0</v>
      </c>
    </row>
    <row r="82" spans="1:3">
      <c r="A82" s="66" t="s">
        <v>116</v>
      </c>
      <c r="B82" s="66" t="s">
        <v>162</v>
      </c>
      <c r="C82" s="125">
        <v>0</v>
      </c>
    </row>
    <row r="83" spans="1:3">
      <c r="A83" s="66" t="s">
        <v>117</v>
      </c>
      <c r="B83" s="66" t="s">
        <v>232</v>
      </c>
      <c r="C83" s="125">
        <f t="shared" ref="C83:C97" si="0">SUM(C82)</f>
        <v>0</v>
      </c>
    </row>
    <row r="84" spans="1:3">
      <c r="A84" s="66" t="s">
        <v>118</v>
      </c>
      <c r="B84" s="66" t="s">
        <v>234</v>
      </c>
      <c r="C84" s="125">
        <f t="shared" si="0"/>
        <v>0</v>
      </c>
    </row>
    <row r="85" spans="1:3">
      <c r="A85" s="66" t="s">
        <v>119</v>
      </c>
      <c r="B85" s="66" t="s">
        <v>163</v>
      </c>
      <c r="C85" s="126">
        <f t="shared" si="0"/>
        <v>0</v>
      </c>
    </row>
    <row r="86" spans="1:3">
      <c r="A86" s="66" t="s">
        <v>120</v>
      </c>
      <c r="B86" s="66" t="s">
        <v>165</v>
      </c>
      <c r="C86" s="126">
        <f t="shared" si="0"/>
        <v>0</v>
      </c>
    </row>
    <row r="87" spans="1:3">
      <c r="A87" s="66" t="s">
        <v>121</v>
      </c>
      <c r="B87" s="66" t="s">
        <v>238</v>
      </c>
      <c r="C87" s="126">
        <f t="shared" si="0"/>
        <v>0</v>
      </c>
    </row>
    <row r="88" spans="1:3">
      <c r="A88" s="66" t="s">
        <v>122</v>
      </c>
      <c r="B88" s="66" t="s">
        <v>240</v>
      </c>
      <c r="C88" s="126">
        <f t="shared" si="0"/>
        <v>0</v>
      </c>
    </row>
    <row r="89" spans="1:3">
      <c r="A89" s="66" t="s">
        <v>123</v>
      </c>
      <c r="B89" s="66" t="s">
        <v>250</v>
      </c>
      <c r="C89" s="126">
        <f t="shared" si="0"/>
        <v>0</v>
      </c>
    </row>
    <row r="90" spans="1:3">
      <c r="A90" s="66" t="s">
        <v>124</v>
      </c>
      <c r="B90" s="66" t="s">
        <v>251</v>
      </c>
      <c r="C90" s="126">
        <f t="shared" si="0"/>
        <v>0</v>
      </c>
    </row>
    <row r="91" spans="1:3">
      <c r="A91" s="66" t="s">
        <v>125</v>
      </c>
      <c r="B91" s="66" t="s">
        <v>252</v>
      </c>
      <c r="C91" s="126">
        <f t="shared" si="0"/>
        <v>0</v>
      </c>
    </row>
    <row r="92" spans="1:3">
      <c r="A92" s="66" t="s">
        <v>126</v>
      </c>
      <c r="B92" s="66" t="s">
        <v>253</v>
      </c>
      <c r="C92" s="126">
        <f t="shared" si="0"/>
        <v>0</v>
      </c>
    </row>
    <row r="93" spans="1:3">
      <c r="A93" s="66" t="s">
        <v>127</v>
      </c>
      <c r="B93" s="66" t="s">
        <v>164</v>
      </c>
      <c r="C93" s="126">
        <f t="shared" si="0"/>
        <v>0</v>
      </c>
    </row>
    <row r="94" spans="1:3">
      <c r="A94" s="66" t="s">
        <v>128</v>
      </c>
      <c r="B94" s="66" t="s">
        <v>243</v>
      </c>
      <c r="C94" s="126">
        <f t="shared" si="0"/>
        <v>0</v>
      </c>
    </row>
    <row r="95" spans="1:3">
      <c r="A95" s="66" t="s">
        <v>254</v>
      </c>
      <c r="B95" s="66" t="s">
        <v>245</v>
      </c>
      <c r="C95" s="126">
        <f t="shared" si="0"/>
        <v>0</v>
      </c>
    </row>
    <row r="96" spans="1:3">
      <c r="A96" s="66" t="s">
        <v>255</v>
      </c>
      <c r="B96" s="66" t="s">
        <v>247</v>
      </c>
      <c r="C96" s="126">
        <f t="shared" si="0"/>
        <v>0</v>
      </c>
    </row>
    <row r="97" spans="1:3">
      <c r="A97" s="66" t="s">
        <v>129</v>
      </c>
      <c r="B97" s="66" t="s">
        <v>115</v>
      </c>
      <c r="C97" s="126">
        <f t="shared" si="0"/>
        <v>0</v>
      </c>
    </row>
    <row r="98" spans="1:3" s="4" customFormat="1">
      <c r="A98" s="67" t="s">
        <v>256</v>
      </c>
      <c r="B98" s="67" t="s">
        <v>150</v>
      </c>
      <c r="C98" s="127">
        <f>SUM(C99:C100)</f>
        <v>0</v>
      </c>
    </row>
    <row r="99" spans="1:3">
      <c r="A99" s="66" t="s">
        <v>257</v>
      </c>
      <c r="B99" s="66" t="s">
        <v>258</v>
      </c>
      <c r="C99" s="126"/>
    </row>
    <row r="100" spans="1:3">
      <c r="A100" s="66" t="s">
        <v>259</v>
      </c>
      <c r="B100" s="66" t="s">
        <v>168</v>
      </c>
      <c r="C100" s="126"/>
    </row>
    <row r="101" spans="1:3" s="4" customFormat="1">
      <c r="A101" s="67" t="s">
        <v>260</v>
      </c>
      <c r="B101" s="67" t="s">
        <v>151</v>
      </c>
      <c r="C101" s="127">
        <f>SUM(C102:C106)</f>
        <v>0</v>
      </c>
    </row>
    <row r="102" spans="1:3">
      <c r="A102" s="66" t="s">
        <v>261</v>
      </c>
      <c r="B102" s="66" t="s">
        <v>258</v>
      </c>
      <c r="C102" s="126"/>
    </row>
    <row r="103" spans="1:3">
      <c r="A103" s="66" t="s">
        <v>262</v>
      </c>
      <c r="B103" s="66" t="s">
        <v>263</v>
      </c>
      <c r="C103" s="126"/>
    </row>
    <row r="104" spans="1:3">
      <c r="A104" s="66" t="s">
        <v>264</v>
      </c>
      <c r="B104" s="66" t="s">
        <v>166</v>
      </c>
      <c r="C104" s="126"/>
    </row>
    <row r="105" spans="1:3">
      <c r="A105" s="66" t="s">
        <v>265</v>
      </c>
      <c r="B105" s="66" t="s">
        <v>167</v>
      </c>
      <c r="C105" s="126"/>
    </row>
    <row r="106" spans="1:3">
      <c r="A106" s="66" t="s">
        <v>266</v>
      </c>
      <c r="B106" s="66" t="s">
        <v>168</v>
      </c>
      <c r="C106" s="126"/>
    </row>
    <row r="107" spans="1:3" s="4" customFormat="1">
      <c r="A107" s="67" t="s">
        <v>267</v>
      </c>
      <c r="B107" s="67" t="s">
        <v>152</v>
      </c>
      <c r="C107" s="127">
        <f>SUM(C108:C109)</f>
        <v>0</v>
      </c>
    </row>
    <row r="108" spans="1:3">
      <c r="A108" s="66" t="s">
        <v>268</v>
      </c>
      <c r="B108" s="66" t="s">
        <v>171</v>
      </c>
      <c r="C108" s="126"/>
    </row>
    <row r="109" spans="1:3">
      <c r="A109" s="66" t="s">
        <v>269</v>
      </c>
      <c r="B109" s="66" t="s">
        <v>172</v>
      </c>
      <c r="C109" s="126"/>
    </row>
    <row r="110" spans="1:3" s="4" customFormat="1">
      <c r="A110" s="67" t="s">
        <v>132</v>
      </c>
      <c r="B110" s="67" t="s">
        <v>133</v>
      </c>
      <c r="C110" s="127">
        <f>SUM(C111:C114)</f>
        <v>0</v>
      </c>
    </row>
    <row r="111" spans="1:3">
      <c r="A111" s="66" t="s">
        <v>134</v>
      </c>
      <c r="B111" s="66" t="s">
        <v>177</v>
      </c>
      <c r="C111" s="126"/>
    </row>
    <row r="112" spans="1:3">
      <c r="A112" s="66" t="s">
        <v>270</v>
      </c>
      <c r="B112" s="66" t="s">
        <v>178</v>
      </c>
      <c r="C112" s="126"/>
    </row>
    <row r="113" spans="1:3">
      <c r="A113" s="66" t="s">
        <v>271</v>
      </c>
      <c r="B113" s="66" t="s">
        <v>179</v>
      </c>
      <c r="C113" s="126"/>
    </row>
    <row r="114" spans="1:3">
      <c r="A114" s="66" t="s">
        <v>272</v>
      </c>
      <c r="B114" s="66" t="s">
        <v>133</v>
      </c>
      <c r="C114" s="126"/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C27" sqref="C27"/>
    </sheetView>
  </sheetViews>
  <sheetFormatPr defaultRowHeight="14.25"/>
  <cols>
    <col min="1" max="1" width="48.125" customWidth="1"/>
    <col min="2" max="2" width="44.375" customWidth="1"/>
  </cols>
  <sheetData>
    <row r="1" spans="1:2">
      <c r="A1" s="22" t="s">
        <v>143</v>
      </c>
      <c r="B1" s="23"/>
    </row>
    <row r="2" spans="1:2" ht="20.25">
      <c r="A2" s="159" t="s">
        <v>306</v>
      </c>
      <c r="B2" s="159"/>
    </row>
    <row r="3" spans="1:2" ht="15" thickBot="1">
      <c r="A3" s="24"/>
      <c r="B3" s="58" t="s">
        <v>1</v>
      </c>
    </row>
    <row r="4" spans="1:2" ht="30" customHeight="1">
      <c r="A4" s="59" t="s">
        <v>2</v>
      </c>
      <c r="B4" s="59" t="s">
        <v>135</v>
      </c>
    </row>
    <row r="5" spans="1:2" ht="30" customHeight="1">
      <c r="A5" s="60" t="s">
        <v>3</v>
      </c>
      <c r="B5" s="109">
        <f>B6+B7+B8</f>
        <v>4</v>
      </c>
    </row>
    <row r="6" spans="1:2" ht="30" customHeight="1">
      <c r="A6" s="61" t="s">
        <v>4</v>
      </c>
      <c r="B6" s="109">
        <v>0</v>
      </c>
    </row>
    <row r="7" spans="1:2" ht="30" customHeight="1">
      <c r="A7" s="61" t="s">
        <v>5</v>
      </c>
      <c r="B7" s="109">
        <v>4</v>
      </c>
    </row>
    <row r="8" spans="1:2" ht="30" customHeight="1">
      <c r="A8" s="62" t="s">
        <v>140</v>
      </c>
      <c r="B8" s="110">
        <v>0</v>
      </c>
    </row>
    <row r="9" spans="1:2" ht="30" customHeight="1">
      <c r="A9" s="63" t="s">
        <v>141</v>
      </c>
      <c r="B9" s="110">
        <v>0</v>
      </c>
    </row>
    <row r="10" spans="1:2" ht="30" customHeight="1" thickBot="1">
      <c r="A10" s="64" t="s">
        <v>136</v>
      </c>
      <c r="B10" s="111">
        <v>0</v>
      </c>
    </row>
    <row r="11" spans="1:2" ht="27" customHeight="1">
      <c r="A11" s="27" t="s">
        <v>146</v>
      </c>
      <c r="B11" s="27"/>
    </row>
  </sheetData>
  <mergeCells count="1">
    <mergeCell ref="A2:B2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2018-01-03T01:30:13Z</cp:lastPrinted>
  <dcterms:created xsi:type="dcterms:W3CDTF">2008-01-10T09:59:00Z</dcterms:created>
  <dcterms:modified xsi:type="dcterms:W3CDTF">2019-03-01T08:01:59Z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