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675" windowWidth="18300" windowHeight="8475" tabRatio="937"/>
  </bookViews>
  <sheets>
    <sheet name="县本级基金收支" sheetId="10" r:id="rId1"/>
  </sheets>
  <definedNames>
    <definedName name="_xlnm.Database" localSheetId="0" hidden="1">#REF!</definedName>
    <definedName name="_xlnm.Database" hidden="1">#REF!</definedName>
    <definedName name="l">#REF!</definedName>
    <definedName name="_xlnm.Print_Area" localSheetId="0">县本级基金收支!$A$1:$J$33</definedName>
    <definedName name="_xlnm.Print_Titles" localSheetId="0">县本级基金收支!$1:$4</definedName>
  </definedNames>
  <calcPr calcId="124519"/>
</workbook>
</file>

<file path=xl/calcChain.xml><?xml version="1.0" encoding="utf-8"?>
<calcChain xmlns="http://schemas.openxmlformats.org/spreadsheetml/2006/main">
  <c r="I30" i="10"/>
  <c r="D9"/>
  <c r="I20" l="1"/>
  <c r="J20" s="1"/>
  <c r="I8"/>
  <c r="D8"/>
  <c r="D5" s="1"/>
  <c r="E5" s="1"/>
  <c r="J6"/>
  <c r="J7"/>
  <c r="J9"/>
  <c r="J10"/>
  <c r="J11"/>
  <c r="J12"/>
  <c r="J13"/>
  <c r="J14"/>
  <c r="J15"/>
  <c r="J16"/>
  <c r="J17"/>
  <c r="J18"/>
  <c r="J19"/>
  <c r="J21"/>
  <c r="J22"/>
  <c r="J23"/>
  <c r="J24"/>
  <c r="J26"/>
  <c r="J27"/>
  <c r="J28"/>
  <c r="J29"/>
  <c r="J30"/>
  <c r="J31"/>
  <c r="J32"/>
  <c r="E6"/>
  <c r="E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I5" l="1"/>
  <c r="J8"/>
  <c r="E8"/>
  <c r="D33"/>
  <c r="E33" s="1"/>
  <c r="H33"/>
  <c r="H21"/>
  <c r="H20" s="1"/>
  <c r="H8"/>
  <c r="C33"/>
  <c r="C14"/>
  <c r="C8"/>
  <c r="J5" l="1"/>
  <c r="I33"/>
  <c r="J33" s="1"/>
  <c r="H5"/>
  <c r="C5"/>
  <c r="G27"/>
  <c r="G20"/>
  <c r="G8"/>
  <c r="G5" s="1"/>
  <c r="G33" s="1"/>
  <c r="B27"/>
  <c r="B25"/>
  <c r="B21"/>
  <c r="B20"/>
  <c r="B14"/>
  <c r="B5" s="1"/>
  <c r="B33" s="1"/>
  <c r="B8"/>
</calcChain>
</file>

<file path=xl/sharedStrings.xml><?xml version="1.0" encoding="utf-8"?>
<sst xmlns="http://schemas.openxmlformats.org/spreadsheetml/2006/main" count="76" uniqueCount="68">
  <si>
    <t>支    出</t>
    <phoneticPr fontId="2" type="noConversion"/>
  </si>
  <si>
    <t>收    入</t>
    <phoneticPr fontId="2" type="noConversion"/>
  </si>
  <si>
    <t>单位：万元</t>
    <phoneticPr fontId="2" type="noConversion"/>
  </si>
  <si>
    <t>编制单位：尤溪县财政局</t>
    <phoneticPr fontId="2" type="noConversion"/>
  </si>
  <si>
    <t>表二</t>
    <phoneticPr fontId="2" type="noConversion"/>
  </si>
  <si>
    <t>2019年尤溪县本级政府性基金收支预算调整表</t>
    <phoneticPr fontId="2" type="noConversion"/>
  </si>
  <si>
    <t>上年结余收入</t>
    <phoneticPr fontId="2" type="noConversion"/>
  </si>
  <si>
    <t>调入资金</t>
    <phoneticPr fontId="2" type="noConversion"/>
  </si>
  <si>
    <t>收入总计</t>
    <phoneticPr fontId="2" type="noConversion"/>
  </si>
  <si>
    <t>文化旅游体育与传媒支出</t>
    <phoneticPr fontId="2" type="noConversion"/>
  </si>
  <si>
    <t>社会保障和就业支出</t>
    <phoneticPr fontId="2" type="noConversion"/>
  </si>
  <si>
    <t>城乡社区支出</t>
    <phoneticPr fontId="2" type="noConversion"/>
  </si>
  <si>
    <t>农林水支出</t>
    <phoneticPr fontId="2" type="noConversion"/>
  </si>
  <si>
    <t>资源勘探信息等支出</t>
    <phoneticPr fontId="2" type="noConversion"/>
  </si>
  <si>
    <t>其他支出</t>
    <phoneticPr fontId="2" type="noConversion"/>
  </si>
  <si>
    <t>债务付息支出</t>
    <phoneticPr fontId="2" type="noConversion"/>
  </si>
  <si>
    <t>债务发行费用支出</t>
    <phoneticPr fontId="2" type="noConversion"/>
  </si>
  <si>
    <t>债务还本支出</t>
    <phoneticPr fontId="2" type="noConversion"/>
  </si>
  <si>
    <t>调出资金</t>
    <phoneticPr fontId="2" type="noConversion"/>
  </si>
  <si>
    <t>年终结余</t>
    <phoneticPr fontId="2" type="noConversion"/>
  </si>
  <si>
    <t>债务转贷支出</t>
    <phoneticPr fontId="2" type="noConversion"/>
  </si>
  <si>
    <t>支出总计</t>
    <phoneticPr fontId="2" type="noConversion"/>
  </si>
  <si>
    <t>政府性基金收入</t>
    <phoneticPr fontId="2" type="noConversion"/>
  </si>
  <si>
    <t>国有土地收益基金收入</t>
    <phoneticPr fontId="2" type="noConversion"/>
  </si>
  <si>
    <t>农业土地开发资金收入</t>
    <phoneticPr fontId="2" type="noConversion"/>
  </si>
  <si>
    <t>国有土地使用权出让收入</t>
    <phoneticPr fontId="2" type="noConversion"/>
  </si>
  <si>
    <t>土地出让价款收入</t>
    <phoneticPr fontId="2" type="noConversion"/>
  </si>
  <si>
    <t>补缴的土地价款</t>
    <phoneticPr fontId="2" type="noConversion"/>
  </si>
  <si>
    <t>划拨土地收入</t>
    <phoneticPr fontId="2" type="noConversion"/>
  </si>
  <si>
    <t>缴纳新增建设用地有偿使用费</t>
    <phoneticPr fontId="2" type="noConversion"/>
  </si>
  <si>
    <t>其他土地出让收入</t>
    <phoneticPr fontId="2" type="noConversion"/>
  </si>
  <si>
    <t>彩票公益金收入</t>
    <phoneticPr fontId="2" type="noConversion"/>
  </si>
  <si>
    <t>福利彩票公益金收入</t>
    <phoneticPr fontId="2" type="noConversion"/>
  </si>
  <si>
    <t>体育彩票公益金收入</t>
    <phoneticPr fontId="2" type="noConversion"/>
  </si>
  <si>
    <t>城市基础设施配套费收入</t>
    <phoneticPr fontId="2" type="noConversion"/>
  </si>
  <si>
    <t>污水处理费收入</t>
    <phoneticPr fontId="2" type="noConversion"/>
  </si>
  <si>
    <t>其他政府性基金收入</t>
    <phoneticPr fontId="2" type="noConversion"/>
  </si>
  <si>
    <t>专项债券对应项目专项收入</t>
    <phoneticPr fontId="2" type="noConversion"/>
  </si>
  <si>
    <t>国有土地使用权出让金专项债务对应项目专项收入</t>
    <phoneticPr fontId="2" type="noConversion"/>
  </si>
  <si>
    <t>土地储备专项债券对应项目专项收入</t>
    <phoneticPr fontId="2" type="noConversion"/>
  </si>
  <si>
    <t>棚户区改造专项债券对应项目专项收入</t>
    <phoneticPr fontId="2" type="noConversion"/>
  </si>
  <si>
    <t>其他国有土地使用权出让金专项债务对应项目专项收入</t>
    <phoneticPr fontId="2" type="noConversion"/>
  </si>
  <si>
    <t>其他政府性基金专项债务对应项目专项收入</t>
    <phoneticPr fontId="2" type="noConversion"/>
  </si>
  <si>
    <t>其他地方自行试点项目收益专项债券对应项目专项收入</t>
    <phoneticPr fontId="2" type="noConversion"/>
  </si>
  <si>
    <t>政府性基金转移收入</t>
    <phoneticPr fontId="2" type="noConversion"/>
  </si>
  <si>
    <t>政府性基金补助收入</t>
    <phoneticPr fontId="2" type="noConversion"/>
  </si>
  <si>
    <t>政府性基金上解收入</t>
    <phoneticPr fontId="2" type="noConversion"/>
  </si>
  <si>
    <t>债务转贷收入</t>
    <phoneticPr fontId="2" type="noConversion"/>
  </si>
  <si>
    <t>政府性基金支出</t>
    <phoneticPr fontId="2" type="noConversion"/>
  </si>
  <si>
    <t>国有土地使用权出让收入及对应专项债务收入安排的支出</t>
    <phoneticPr fontId="2" type="noConversion"/>
  </si>
  <si>
    <t>国有土地收益基金及对应专项债务收入安排的支出</t>
    <phoneticPr fontId="2" type="noConversion"/>
  </si>
  <si>
    <t>农业土地开发资金安排的支出</t>
    <phoneticPr fontId="2" type="noConversion"/>
  </si>
  <si>
    <t>城市基础设施配套费安排的支出</t>
    <phoneticPr fontId="2" type="noConversion"/>
  </si>
  <si>
    <t>污水处理费安排的支出</t>
    <phoneticPr fontId="2" type="noConversion"/>
  </si>
  <si>
    <t>土地储备专项债券收入安排的支出</t>
    <phoneticPr fontId="2" type="noConversion"/>
  </si>
  <si>
    <t>棚户区改造专项债券收入安排的支出</t>
    <phoneticPr fontId="2" type="noConversion"/>
  </si>
  <si>
    <t>城市基础设施配套费对应专项债务收入安排的支出</t>
    <phoneticPr fontId="2" type="noConversion"/>
  </si>
  <si>
    <t>污水处理费对应专项债务收入安排的支出</t>
    <phoneticPr fontId="2" type="noConversion"/>
  </si>
  <si>
    <t>其他政府性基金及对应专项债务收入安排的支出</t>
    <phoneticPr fontId="2" type="noConversion"/>
  </si>
  <si>
    <t>彩票公益金安排的支出</t>
    <phoneticPr fontId="2" type="noConversion"/>
  </si>
  <si>
    <t>×</t>
    <phoneticPr fontId="2" type="noConversion"/>
  </si>
  <si>
    <t>政府性基金转移支付</t>
    <phoneticPr fontId="2" type="noConversion"/>
  </si>
  <si>
    <t>政府性基金补助支出</t>
    <phoneticPr fontId="2" type="noConversion"/>
  </si>
  <si>
    <t>政府性基金上解支出</t>
    <phoneticPr fontId="2" type="noConversion"/>
  </si>
  <si>
    <t>本次调整预算数</t>
    <phoneticPr fontId="2" type="noConversion"/>
  </si>
  <si>
    <t>增减</t>
    <phoneticPr fontId="2" type="noConversion"/>
  </si>
  <si>
    <t>十七届人大常委会22次会议调整预算数</t>
    <phoneticPr fontId="28" type="noConversion"/>
  </si>
  <si>
    <t>年初预算数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</si>
</sst>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3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Arial"/>
      <family val="2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9" fillId="0" borderId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/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0" borderId="0"/>
    <xf numFmtId="41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58">
    <xf numFmtId="0" fontId="0" fillId="0" borderId="0" xfId="0">
      <alignment vertical="center"/>
    </xf>
    <xf numFmtId="176" fontId="4" fillId="0" borderId="16" xfId="0" applyNumberFormat="1" applyFont="1" applyFill="1" applyBorder="1" applyAlignment="1">
      <alignment horizontal="center" vertical="center" wrapText="1"/>
    </xf>
    <xf numFmtId="0" fontId="3" fillId="0" borderId="0" xfId="57" applyFont="1">
      <alignment vertical="center"/>
    </xf>
    <xf numFmtId="0" fontId="3" fillId="0" borderId="0" xfId="57" applyFont="1" applyAlignment="1">
      <alignment horizontal="center" vertical="center"/>
    </xf>
    <xf numFmtId="0" fontId="5" fillId="0" borderId="0" xfId="57" applyFont="1">
      <alignment vertical="center"/>
    </xf>
    <xf numFmtId="176" fontId="7" fillId="0" borderId="10" xfId="57" applyNumberFormat="1" applyFont="1" applyFill="1" applyBorder="1" applyAlignment="1">
      <alignment horizontal="right" vertical="center"/>
    </xf>
    <xf numFmtId="176" fontId="7" fillId="0" borderId="10" xfId="57" applyNumberFormat="1" applyFont="1" applyBorder="1" applyAlignment="1">
      <alignment horizontal="right" vertical="center"/>
    </xf>
    <xf numFmtId="176" fontId="6" fillId="0" borderId="10" xfId="57" applyNumberFormat="1" applyFont="1" applyFill="1" applyBorder="1" applyAlignment="1">
      <alignment horizontal="right" vertical="center"/>
    </xf>
    <xf numFmtId="0" fontId="4" fillId="0" borderId="13" xfId="57" applyFont="1" applyBorder="1" applyAlignment="1">
      <alignment horizontal="center" vertical="center" wrapText="1"/>
    </xf>
    <xf numFmtId="0" fontId="4" fillId="0" borderId="12" xfId="57" applyFont="1" applyBorder="1" applyAlignment="1">
      <alignment horizontal="center" vertical="center"/>
    </xf>
    <xf numFmtId="0" fontId="4" fillId="0" borderId="16" xfId="57" applyFont="1" applyBorder="1" applyAlignment="1">
      <alignment horizontal="center" vertical="center" wrapText="1"/>
    </xf>
    <xf numFmtId="176" fontId="7" fillId="24" borderId="17" xfId="57" applyNumberFormat="1" applyFont="1" applyFill="1" applyBorder="1" applyAlignment="1">
      <alignment horizontal="right" vertical="center"/>
    </xf>
    <xf numFmtId="176" fontId="7" fillId="0" borderId="17" xfId="57" applyNumberFormat="1" applyFont="1" applyBorder="1" applyAlignment="1">
      <alignment horizontal="right" vertical="center"/>
    </xf>
    <xf numFmtId="176" fontId="6" fillId="0" borderId="17" xfId="57" applyNumberFormat="1" applyFont="1" applyBorder="1" applyAlignment="1">
      <alignment horizontal="right" vertical="center"/>
    </xf>
    <xf numFmtId="176" fontId="6" fillId="0" borderId="17" xfId="57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indent="1"/>
    </xf>
    <xf numFmtId="176" fontId="6" fillId="0" borderId="10" xfId="0" applyNumberFormat="1" applyFont="1" applyFill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 indent="2"/>
    </xf>
    <xf numFmtId="0" fontId="3" fillId="0" borderId="14" xfId="0" applyFont="1" applyFill="1" applyBorder="1" applyAlignment="1">
      <alignment horizontal="left" vertical="center" wrapText="1" indent="2"/>
    </xf>
    <xf numFmtId="176" fontId="7" fillId="0" borderId="10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/>
    </xf>
    <xf numFmtId="176" fontId="30" fillId="0" borderId="1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176" fontId="7" fillId="24" borderId="10" xfId="0" applyNumberFormat="1" applyFont="1" applyFill="1" applyBorder="1" applyAlignment="1">
      <alignment horizontal="right" vertical="center"/>
    </xf>
    <xf numFmtId="176" fontId="19" fillId="0" borderId="10" xfId="0" applyNumberFormat="1" applyFont="1" applyFill="1" applyBorder="1" applyAlignment="1">
      <alignment horizontal="center" vertical="center"/>
    </xf>
    <xf numFmtId="176" fontId="32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32" fillId="0" borderId="10" xfId="0" applyNumberFormat="1" applyFont="1" applyBorder="1" applyAlignment="1">
      <alignment horizontal="right" vertical="center"/>
    </xf>
    <xf numFmtId="176" fontId="33" fillId="0" borderId="11" xfId="0" applyNumberFormat="1" applyFont="1" applyBorder="1" applyAlignment="1">
      <alignment horizontal="right" vertical="center"/>
    </xf>
    <xf numFmtId="176" fontId="19" fillId="0" borderId="11" xfId="0" applyNumberFormat="1" applyFont="1" applyBorder="1" applyAlignment="1">
      <alignment horizontal="right" vertical="center"/>
    </xf>
    <xf numFmtId="176" fontId="7" fillId="25" borderId="17" xfId="27" applyNumberFormat="1" applyFont="1" applyFill="1" applyBorder="1" applyAlignment="1" applyProtection="1">
      <alignment horizontal="center" vertical="center"/>
    </xf>
    <xf numFmtId="176" fontId="32" fillId="0" borderId="17" xfId="0" applyNumberFormat="1" applyFont="1" applyBorder="1" applyAlignment="1">
      <alignment horizontal="center" vertical="center" wrapText="1"/>
    </xf>
    <xf numFmtId="176" fontId="7" fillId="0" borderId="22" xfId="57" applyNumberFormat="1" applyFont="1" applyBorder="1" applyAlignment="1">
      <alignment horizontal="right" vertical="center"/>
    </xf>
    <xf numFmtId="0" fontId="31" fillId="24" borderId="22" xfId="57" applyFont="1" applyFill="1" applyBorder="1">
      <alignment vertical="center"/>
    </xf>
    <xf numFmtId="176" fontId="7" fillId="0" borderId="17" xfId="0" applyNumberFormat="1" applyFont="1" applyBorder="1" applyAlignment="1">
      <alignment horizontal="right" vertical="center"/>
    </xf>
    <xf numFmtId="0" fontId="31" fillId="25" borderId="22" xfId="57" applyFont="1" applyFill="1" applyBorder="1">
      <alignment vertical="center"/>
    </xf>
    <xf numFmtId="0" fontId="31" fillId="0" borderId="22" xfId="57" applyFont="1" applyBorder="1">
      <alignment vertical="center"/>
    </xf>
    <xf numFmtId="176" fontId="31" fillId="25" borderId="22" xfId="57" applyNumberFormat="1" applyFont="1" applyFill="1" applyBorder="1">
      <alignment vertical="center"/>
    </xf>
    <xf numFmtId="176" fontId="7" fillId="0" borderId="22" xfId="57" applyNumberFormat="1" applyFont="1" applyFill="1" applyBorder="1" applyAlignment="1">
      <alignment horizontal="right" vertical="center"/>
    </xf>
    <xf numFmtId="176" fontId="19" fillId="0" borderId="18" xfId="0" applyNumberFormat="1" applyFont="1" applyBorder="1" applyAlignment="1">
      <alignment horizontal="right" vertical="center"/>
    </xf>
    <xf numFmtId="176" fontId="32" fillId="0" borderId="1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0" fontId="31" fillId="0" borderId="10" xfId="57" applyFont="1" applyBorder="1">
      <alignment vertical="center"/>
    </xf>
    <xf numFmtId="176" fontId="31" fillId="0" borderId="20" xfId="57" applyNumberFormat="1" applyFont="1" applyBorder="1">
      <alignment vertical="center"/>
    </xf>
    <xf numFmtId="176" fontId="19" fillId="0" borderId="20" xfId="0" applyNumberFormat="1" applyFont="1" applyFill="1" applyBorder="1" applyAlignment="1">
      <alignment horizontal="center" vertical="center"/>
    </xf>
    <xf numFmtId="176" fontId="32" fillId="0" borderId="18" xfId="0" applyNumberFormat="1" applyFont="1" applyBorder="1" applyAlignment="1">
      <alignment horizontal="right" vertical="center"/>
    </xf>
    <xf numFmtId="176" fontId="31" fillId="0" borderId="21" xfId="57" applyNumberFormat="1" applyFont="1" applyBorder="1">
      <alignment vertical="center"/>
    </xf>
    <xf numFmtId="0" fontId="31" fillId="25" borderId="10" xfId="57" applyFont="1" applyFill="1" applyBorder="1">
      <alignment vertical="center"/>
    </xf>
    <xf numFmtId="0" fontId="11" fillId="0" borderId="0" xfId="57" applyFont="1" applyAlignment="1">
      <alignment horizontal="center" vertical="center"/>
    </xf>
  </cellXfs>
  <cellStyles count="5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no dec" xfId="19"/>
    <cellStyle name="Normal_APR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常规" xfId="0" builtinId="0"/>
    <cellStyle name="常规 2" xfId="50"/>
    <cellStyle name="常规 2 2" xfId="51"/>
    <cellStyle name="常规 2 2 2" xfId="52"/>
    <cellStyle name="常规 2 3" xfId="53"/>
    <cellStyle name="常规 3" xfId="54"/>
    <cellStyle name="常规 4" xfId="55"/>
    <cellStyle name="常规 4 2" xfId="56"/>
    <cellStyle name="常规 5" xfId="57"/>
    <cellStyle name="常规 6" xfId="58"/>
    <cellStyle name="常规_2015年社会保险基金预算_尤溪县（新）" xfId="27"/>
    <cellStyle name="好" xfId="28" builtinId="26" customBuiltin="1"/>
    <cellStyle name="汇总" xfId="29" builtinId="25" customBuiltin="1"/>
    <cellStyle name="计算" xfId="30" builtinId="22" customBuiltin="1"/>
    <cellStyle name="检查单元格" xfId="31" builtinId="23" customBuiltin="1"/>
    <cellStyle name="解释性文本" xfId="32" builtinId="53" customBuiltin="1"/>
    <cellStyle name="警告文本" xfId="33" builtinId="11" customBuiltin="1"/>
    <cellStyle name="链接单元格" xfId="34" builtinId="24" customBuiltin="1"/>
    <cellStyle name="普通_97-917" xfId="35"/>
    <cellStyle name="千分位[0]_laroux" xfId="36"/>
    <cellStyle name="千分位_97-917" xfId="37"/>
    <cellStyle name="千位[0]_1" xfId="38"/>
    <cellStyle name="千位_1" xfId="39"/>
    <cellStyle name="强调文字颜色 1" xfId="40" builtinId="29" customBuiltin="1"/>
    <cellStyle name="强调文字颜色 2" xfId="41" builtinId="33" customBuiltin="1"/>
    <cellStyle name="强调文字颜色 3" xfId="42" builtinId="37" customBuiltin="1"/>
    <cellStyle name="强调文字颜色 4" xfId="43" builtinId="41" customBuiltin="1"/>
    <cellStyle name="强调文字颜色 5" xfId="44" builtinId="45" customBuiltin="1"/>
    <cellStyle name="强调文字颜色 6" xfId="45" builtinId="49" customBuiltin="1"/>
    <cellStyle name="适中" xfId="46" builtinId="28" customBuiltin="1"/>
    <cellStyle name="输出" xfId="47" builtinId="21" customBuiltin="1"/>
    <cellStyle name="输入" xfId="48" builtinId="20" customBuiltin="1"/>
    <cellStyle name="注释" xfId="49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showZeros="0" tabSelected="1" workbookViewId="0">
      <pane xSplit="1" ySplit="5" topLeftCell="B6" activePane="bottomRight" state="frozen"/>
      <selection activeCell="C7" sqref="C7"/>
      <selection pane="topRight" activeCell="C7" sqref="C7"/>
      <selection pane="bottomLeft" activeCell="C7" sqref="C7"/>
      <selection pane="bottomRight" activeCell="A2" sqref="A2:J2"/>
    </sheetView>
  </sheetViews>
  <sheetFormatPr defaultRowHeight="12"/>
  <cols>
    <col min="1" max="1" width="28.625" style="2" customWidth="1"/>
    <col min="2" max="5" width="10.625" style="3" customWidth="1"/>
    <col min="6" max="6" width="28.625" style="2" customWidth="1"/>
    <col min="7" max="10" width="10.625" style="2" customWidth="1"/>
    <col min="11" max="16384" width="9" style="2"/>
  </cols>
  <sheetData>
    <row r="1" spans="1:10" ht="14.25" customHeight="1">
      <c r="A1" s="2" t="s">
        <v>4</v>
      </c>
    </row>
    <row r="2" spans="1:10" ht="24.95" customHeight="1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7" customHeight="1" thickBot="1">
      <c r="A3" s="2" t="s">
        <v>3</v>
      </c>
      <c r="G3" s="2" t="s">
        <v>2</v>
      </c>
    </row>
    <row r="4" spans="1:10" s="3" customFormat="1" ht="50.1" customHeight="1">
      <c r="A4" s="9" t="s">
        <v>1</v>
      </c>
      <c r="B4" s="8" t="s">
        <v>67</v>
      </c>
      <c r="C4" s="1" t="s">
        <v>66</v>
      </c>
      <c r="D4" s="49" t="s">
        <v>64</v>
      </c>
      <c r="E4" s="1" t="s">
        <v>65</v>
      </c>
      <c r="F4" s="9" t="s">
        <v>0</v>
      </c>
      <c r="G4" s="10" t="s">
        <v>67</v>
      </c>
      <c r="H4" s="1" t="s">
        <v>66</v>
      </c>
      <c r="I4" s="49" t="s">
        <v>64</v>
      </c>
      <c r="J4" s="50" t="s">
        <v>65</v>
      </c>
    </row>
    <row r="5" spans="1:10" s="4" customFormat="1" ht="27" customHeight="1">
      <c r="A5" s="15" t="s">
        <v>22</v>
      </c>
      <c r="B5" s="31">
        <f>B6+B7+B8+B14+B17+B18+B19</f>
        <v>164278</v>
      </c>
      <c r="C5" s="31">
        <f>C6+C7+C8+C14+C17+C18+C19</f>
        <v>164278</v>
      </c>
      <c r="D5" s="31">
        <f>D6+D7+D8+D14+D17+D18+D19</f>
        <v>115442</v>
      </c>
      <c r="E5" s="44">
        <f>D5-C5</f>
        <v>-48836</v>
      </c>
      <c r="F5" s="23" t="s">
        <v>48</v>
      </c>
      <c r="G5" s="29">
        <f>G6+G7+G8+G18+G19+G20+G23+G24</f>
        <v>97426</v>
      </c>
      <c r="H5" s="35">
        <f>H6+H7+H8+H18+H19+H20+H23+H24</f>
        <v>126101</v>
      </c>
      <c r="I5" s="35">
        <f>I6+I7+I8+I18+I19+I20+I23+I24</f>
        <v>104641</v>
      </c>
      <c r="J5" s="52">
        <f>I5-H5</f>
        <v>-21460</v>
      </c>
    </row>
    <row r="6" spans="1:10" s="4" customFormat="1" ht="27" customHeight="1">
      <c r="A6" s="16" t="s">
        <v>23</v>
      </c>
      <c r="B6" s="17"/>
      <c r="C6" s="13"/>
      <c r="D6" s="13"/>
      <c r="E6" s="44">
        <f t="shared" ref="E6:E33" si="0">D6-C6</f>
        <v>0</v>
      </c>
      <c r="F6" s="25" t="s">
        <v>9</v>
      </c>
      <c r="G6" s="30">
        <v>34</v>
      </c>
      <c r="H6" s="36">
        <v>34</v>
      </c>
      <c r="I6" s="51">
        <v>34</v>
      </c>
      <c r="J6" s="52">
        <f t="shared" ref="J6:J33" si="1">I6-H6</f>
        <v>0</v>
      </c>
    </row>
    <row r="7" spans="1:10" s="4" customFormat="1" ht="27" customHeight="1">
      <c r="A7" s="16" t="s">
        <v>24</v>
      </c>
      <c r="B7" s="18"/>
      <c r="C7" s="12"/>
      <c r="D7" s="12"/>
      <c r="E7" s="44">
        <f t="shared" si="0"/>
        <v>0</v>
      </c>
      <c r="F7" s="25" t="s">
        <v>10</v>
      </c>
      <c r="G7" s="27"/>
      <c r="H7" s="37"/>
      <c r="I7" s="51"/>
      <c r="J7" s="52">
        <f t="shared" si="1"/>
        <v>0</v>
      </c>
    </row>
    <row r="8" spans="1:10" s="4" customFormat="1" ht="27" customHeight="1">
      <c r="A8" s="16" t="s">
        <v>25</v>
      </c>
      <c r="B8" s="18">
        <f>SUM(B9:B13)</f>
        <v>162283</v>
      </c>
      <c r="C8" s="18">
        <f>SUM(C9:C13)</f>
        <v>162283</v>
      </c>
      <c r="D8" s="18">
        <f>SUM(D9:D13)</f>
        <v>113497</v>
      </c>
      <c r="E8" s="44">
        <f t="shared" si="0"/>
        <v>-48786</v>
      </c>
      <c r="F8" s="25" t="s">
        <v>11</v>
      </c>
      <c r="G8" s="18">
        <f>SUM(G9:G17)</f>
        <v>93024</v>
      </c>
      <c r="H8" s="38">
        <f>SUM(H9:H17)</f>
        <v>111424</v>
      </c>
      <c r="I8" s="38">
        <f>SUM(I9:I17)</f>
        <v>89964</v>
      </c>
      <c r="J8" s="52">
        <f t="shared" si="1"/>
        <v>-21460</v>
      </c>
    </row>
    <row r="9" spans="1:10" s="4" customFormat="1" ht="27" customHeight="1">
      <c r="A9" s="19" t="s">
        <v>26</v>
      </c>
      <c r="B9" s="18">
        <v>136490</v>
      </c>
      <c r="C9" s="12">
        <v>136490</v>
      </c>
      <c r="D9" s="12">
        <f>87000-2366</f>
        <v>84634</v>
      </c>
      <c r="E9" s="44">
        <f t="shared" si="0"/>
        <v>-51856</v>
      </c>
      <c r="F9" s="45" t="s">
        <v>49</v>
      </c>
      <c r="G9" s="18">
        <v>91274</v>
      </c>
      <c r="H9" s="37">
        <v>91274</v>
      </c>
      <c r="I9" s="51">
        <v>69864</v>
      </c>
      <c r="J9" s="52">
        <f t="shared" si="1"/>
        <v>-21410</v>
      </c>
    </row>
    <row r="10" spans="1:10" s="4" customFormat="1" ht="27" customHeight="1">
      <c r="A10" s="19" t="s">
        <v>27</v>
      </c>
      <c r="B10" s="18"/>
      <c r="C10" s="12"/>
      <c r="D10" s="12"/>
      <c r="E10" s="44">
        <f t="shared" si="0"/>
        <v>0</v>
      </c>
      <c r="F10" s="45" t="s">
        <v>50</v>
      </c>
      <c r="G10" s="18"/>
      <c r="H10" s="37"/>
      <c r="I10" s="51"/>
      <c r="J10" s="52">
        <f t="shared" si="1"/>
        <v>0</v>
      </c>
    </row>
    <row r="11" spans="1:10" s="4" customFormat="1" ht="27" customHeight="1">
      <c r="A11" s="19" t="s">
        <v>28</v>
      </c>
      <c r="B11" s="18"/>
      <c r="C11" s="12"/>
      <c r="D11" s="12"/>
      <c r="E11" s="44">
        <f t="shared" si="0"/>
        <v>0</v>
      </c>
      <c r="F11" s="45" t="s">
        <v>51</v>
      </c>
      <c r="G11" s="18"/>
      <c r="H11" s="37"/>
      <c r="I11" s="51"/>
      <c r="J11" s="52">
        <f t="shared" si="1"/>
        <v>0</v>
      </c>
    </row>
    <row r="12" spans="1:10" s="4" customFormat="1" ht="27" customHeight="1">
      <c r="A12" s="20" t="s">
        <v>29</v>
      </c>
      <c r="B12" s="18"/>
      <c r="C12" s="12"/>
      <c r="D12" s="12"/>
      <c r="E12" s="44">
        <f t="shared" si="0"/>
        <v>0</v>
      </c>
      <c r="F12" s="45" t="s">
        <v>52</v>
      </c>
      <c r="G12" s="18"/>
      <c r="H12" s="37"/>
      <c r="I12" s="51"/>
      <c r="J12" s="52">
        <f t="shared" si="1"/>
        <v>0</v>
      </c>
    </row>
    <row r="13" spans="1:10" s="4" customFormat="1" ht="27" customHeight="1">
      <c r="A13" s="19" t="s">
        <v>30</v>
      </c>
      <c r="B13" s="18">
        <v>25793</v>
      </c>
      <c r="C13" s="14">
        <v>25793</v>
      </c>
      <c r="D13" s="14">
        <v>28863</v>
      </c>
      <c r="E13" s="44">
        <f t="shared" si="0"/>
        <v>3070</v>
      </c>
      <c r="F13" s="45" t="s">
        <v>53</v>
      </c>
      <c r="G13" s="18"/>
      <c r="H13" s="37"/>
      <c r="I13" s="51"/>
      <c r="J13" s="52">
        <f t="shared" si="1"/>
        <v>0</v>
      </c>
    </row>
    <row r="14" spans="1:10" s="4" customFormat="1" ht="27" customHeight="1">
      <c r="A14" s="16" t="s">
        <v>31</v>
      </c>
      <c r="B14" s="17">
        <f>B15+B16</f>
        <v>245</v>
      </c>
      <c r="C14" s="17">
        <f>C15+C16</f>
        <v>245</v>
      </c>
      <c r="D14" s="17">
        <v>245</v>
      </c>
      <c r="E14" s="44">
        <f t="shared" si="0"/>
        <v>0</v>
      </c>
      <c r="F14" s="45" t="s">
        <v>54</v>
      </c>
      <c r="G14" s="18"/>
      <c r="H14" s="39">
        <v>18400</v>
      </c>
      <c r="I14" s="56">
        <v>18400</v>
      </c>
      <c r="J14" s="52">
        <f t="shared" si="1"/>
        <v>0</v>
      </c>
    </row>
    <row r="15" spans="1:10" s="4" customFormat="1" ht="27" customHeight="1">
      <c r="A15" s="19" t="s">
        <v>32</v>
      </c>
      <c r="B15" s="18">
        <v>125</v>
      </c>
      <c r="C15" s="12">
        <v>125</v>
      </c>
      <c r="D15" s="12">
        <v>125</v>
      </c>
      <c r="E15" s="44">
        <f t="shared" si="0"/>
        <v>0</v>
      </c>
      <c r="F15" s="45" t="s">
        <v>55</v>
      </c>
      <c r="G15" s="18"/>
      <c r="H15" s="40"/>
      <c r="I15" s="51"/>
      <c r="J15" s="52">
        <f t="shared" si="1"/>
        <v>0</v>
      </c>
    </row>
    <row r="16" spans="1:10" s="4" customFormat="1" ht="27" customHeight="1">
      <c r="A16" s="19" t="s">
        <v>33</v>
      </c>
      <c r="B16" s="18">
        <v>120</v>
      </c>
      <c r="C16" s="6">
        <v>120</v>
      </c>
      <c r="D16" s="6">
        <v>120</v>
      </c>
      <c r="E16" s="44">
        <f t="shared" si="0"/>
        <v>0</v>
      </c>
      <c r="F16" s="45" t="s">
        <v>56</v>
      </c>
      <c r="G16" s="18">
        <v>950</v>
      </c>
      <c r="H16" s="40">
        <v>950</v>
      </c>
      <c r="I16" s="51">
        <v>900</v>
      </c>
      <c r="J16" s="52">
        <f t="shared" si="1"/>
        <v>-50</v>
      </c>
    </row>
    <row r="17" spans="1:10" s="4" customFormat="1" ht="27" customHeight="1">
      <c r="A17" s="16" t="s">
        <v>34</v>
      </c>
      <c r="B17" s="18">
        <v>950</v>
      </c>
      <c r="C17" s="12">
        <v>950</v>
      </c>
      <c r="D17" s="12">
        <v>900</v>
      </c>
      <c r="E17" s="44">
        <f t="shared" si="0"/>
        <v>-50</v>
      </c>
      <c r="F17" s="45" t="s">
        <v>57</v>
      </c>
      <c r="G17" s="18">
        <v>800</v>
      </c>
      <c r="H17" s="40">
        <v>800</v>
      </c>
      <c r="I17" s="51">
        <v>800</v>
      </c>
      <c r="J17" s="52">
        <f t="shared" si="1"/>
        <v>0</v>
      </c>
    </row>
    <row r="18" spans="1:10" s="4" customFormat="1" ht="27" customHeight="1">
      <c r="A18" s="16" t="s">
        <v>35</v>
      </c>
      <c r="B18" s="18">
        <v>800</v>
      </c>
      <c r="C18" s="12">
        <v>800</v>
      </c>
      <c r="D18" s="12">
        <v>800</v>
      </c>
      <c r="E18" s="44">
        <f t="shared" si="0"/>
        <v>0</v>
      </c>
      <c r="F18" s="25" t="s">
        <v>12</v>
      </c>
      <c r="G18" s="18"/>
      <c r="H18" s="40"/>
      <c r="I18" s="51"/>
      <c r="J18" s="52">
        <f t="shared" si="1"/>
        <v>0</v>
      </c>
    </row>
    <row r="19" spans="1:10" s="4" customFormat="1" ht="27" customHeight="1">
      <c r="A19" s="16" t="s">
        <v>36</v>
      </c>
      <c r="B19" s="18"/>
      <c r="C19" s="12"/>
      <c r="D19" s="12"/>
      <c r="E19" s="44">
        <f t="shared" si="0"/>
        <v>0</v>
      </c>
      <c r="F19" s="25" t="s">
        <v>13</v>
      </c>
      <c r="G19" s="27"/>
      <c r="H19" s="40"/>
      <c r="I19" s="51"/>
      <c r="J19" s="52">
        <f t="shared" si="1"/>
        <v>0</v>
      </c>
    </row>
    <row r="20" spans="1:10" s="4" customFormat="1" ht="27" customHeight="1">
      <c r="A20" s="15" t="s">
        <v>37</v>
      </c>
      <c r="B20" s="21">
        <f>B21+B25</f>
        <v>0</v>
      </c>
      <c r="C20" s="12"/>
      <c r="D20" s="12"/>
      <c r="E20" s="44">
        <f t="shared" si="0"/>
        <v>0</v>
      </c>
      <c r="F20" s="25" t="s">
        <v>14</v>
      </c>
      <c r="G20" s="18">
        <f>G21+G22</f>
        <v>648</v>
      </c>
      <c r="H20" s="38">
        <f>H21+H22</f>
        <v>10923</v>
      </c>
      <c r="I20" s="38">
        <f>I21+I22</f>
        <v>10923</v>
      </c>
      <c r="J20" s="52">
        <f t="shared" si="1"/>
        <v>0</v>
      </c>
    </row>
    <row r="21" spans="1:10" s="4" customFormat="1" ht="27" customHeight="1">
      <c r="A21" s="22" t="s">
        <v>38</v>
      </c>
      <c r="B21" s="21">
        <f>B22+B23+B24</f>
        <v>0</v>
      </c>
      <c r="C21" s="7"/>
      <c r="D21" s="7"/>
      <c r="E21" s="44">
        <f t="shared" si="0"/>
        <v>0</v>
      </c>
      <c r="F21" s="45" t="s">
        <v>58</v>
      </c>
      <c r="G21" s="21">
        <v>100</v>
      </c>
      <c r="H21" s="41">
        <f>G21+10275</f>
        <v>10375</v>
      </c>
      <c r="I21" s="56">
        <v>10375</v>
      </c>
      <c r="J21" s="52">
        <f t="shared" si="1"/>
        <v>0</v>
      </c>
    </row>
    <row r="22" spans="1:10" s="4" customFormat="1" ht="27" customHeight="1">
      <c r="A22" s="20" t="s">
        <v>39</v>
      </c>
      <c r="B22" s="21"/>
      <c r="C22" s="12"/>
      <c r="D22" s="12"/>
      <c r="E22" s="44">
        <f t="shared" si="0"/>
        <v>0</v>
      </c>
      <c r="F22" s="46" t="s">
        <v>59</v>
      </c>
      <c r="G22" s="18">
        <v>548</v>
      </c>
      <c r="H22" s="40">
        <v>548</v>
      </c>
      <c r="I22" s="51">
        <v>548</v>
      </c>
      <c r="J22" s="52">
        <f t="shared" si="1"/>
        <v>0</v>
      </c>
    </row>
    <row r="23" spans="1:10" s="4" customFormat="1" ht="27" customHeight="1">
      <c r="A23" s="20" t="s">
        <v>40</v>
      </c>
      <c r="B23" s="21"/>
      <c r="C23" s="12"/>
      <c r="D23" s="12"/>
      <c r="E23" s="44">
        <f t="shared" si="0"/>
        <v>0</v>
      </c>
      <c r="F23" s="25" t="s">
        <v>15</v>
      </c>
      <c r="G23" s="21">
        <v>3666</v>
      </c>
      <c r="H23" s="40">
        <v>3666</v>
      </c>
      <c r="I23" s="51">
        <v>3666</v>
      </c>
      <c r="J23" s="52">
        <f t="shared" si="1"/>
        <v>0</v>
      </c>
    </row>
    <row r="24" spans="1:10" s="4" customFormat="1" ht="27" customHeight="1">
      <c r="A24" s="20" t="s">
        <v>41</v>
      </c>
      <c r="B24" s="21"/>
      <c r="C24" s="12"/>
      <c r="D24" s="12"/>
      <c r="E24" s="44">
        <f t="shared" si="0"/>
        <v>0</v>
      </c>
      <c r="F24" s="25" t="s">
        <v>16</v>
      </c>
      <c r="G24" s="21">
        <v>54</v>
      </c>
      <c r="H24" s="40">
        <v>54</v>
      </c>
      <c r="I24" s="51">
        <v>54</v>
      </c>
      <c r="J24" s="52">
        <f t="shared" si="1"/>
        <v>0</v>
      </c>
    </row>
    <row r="25" spans="1:10" s="4" customFormat="1" ht="27" customHeight="1">
      <c r="A25" s="22" t="s">
        <v>42</v>
      </c>
      <c r="B25" s="21">
        <f>B26</f>
        <v>0</v>
      </c>
      <c r="C25" s="12"/>
      <c r="D25" s="12"/>
      <c r="E25" s="44">
        <f t="shared" si="0"/>
        <v>0</v>
      </c>
      <c r="F25" s="47" t="s">
        <v>60</v>
      </c>
      <c r="G25" s="28" t="s">
        <v>60</v>
      </c>
      <c r="H25" s="47" t="s">
        <v>60</v>
      </c>
      <c r="I25" s="28" t="s">
        <v>60</v>
      </c>
      <c r="J25" s="53" t="s">
        <v>60</v>
      </c>
    </row>
    <row r="26" spans="1:10" s="4" customFormat="1" ht="27" customHeight="1">
      <c r="A26" s="20" t="s">
        <v>43</v>
      </c>
      <c r="B26" s="21"/>
      <c r="C26" s="12"/>
      <c r="D26" s="12"/>
      <c r="E26" s="44">
        <f t="shared" si="0"/>
        <v>0</v>
      </c>
      <c r="F26" s="23" t="s">
        <v>17</v>
      </c>
      <c r="G26" s="21"/>
      <c r="H26" s="40"/>
      <c r="I26" s="51"/>
      <c r="J26" s="52">
        <f t="shared" si="1"/>
        <v>0</v>
      </c>
    </row>
    <row r="27" spans="1:10" s="4" customFormat="1" ht="27" customHeight="1">
      <c r="A27" s="23" t="s">
        <v>44</v>
      </c>
      <c r="B27" s="24">
        <f>B28+B29</f>
        <v>337</v>
      </c>
      <c r="C27" s="5">
        <v>337</v>
      </c>
      <c r="D27" s="5">
        <v>337</v>
      </c>
      <c r="E27" s="44">
        <f t="shared" si="0"/>
        <v>0</v>
      </c>
      <c r="F27" s="48" t="s">
        <v>61</v>
      </c>
      <c r="G27" s="18">
        <f>G28+G29</f>
        <v>0</v>
      </c>
      <c r="H27" s="42"/>
      <c r="I27" s="51"/>
      <c r="J27" s="52">
        <f t="shared" si="1"/>
        <v>0</v>
      </c>
    </row>
    <row r="28" spans="1:10" s="4" customFormat="1" ht="27" customHeight="1">
      <c r="A28" s="25" t="s">
        <v>45</v>
      </c>
      <c r="B28" s="24">
        <v>337</v>
      </c>
      <c r="C28" s="12">
        <v>337</v>
      </c>
      <c r="D28" s="12">
        <v>337</v>
      </c>
      <c r="E28" s="44">
        <f t="shared" si="0"/>
        <v>0</v>
      </c>
      <c r="F28" s="25" t="s">
        <v>62</v>
      </c>
      <c r="G28" s="18"/>
      <c r="H28" s="40"/>
      <c r="I28" s="51"/>
      <c r="J28" s="52">
        <f t="shared" si="1"/>
        <v>0</v>
      </c>
    </row>
    <row r="29" spans="1:10" s="4" customFormat="1" ht="27" customHeight="1">
      <c r="A29" s="25" t="s">
        <v>46</v>
      </c>
      <c r="B29" s="24"/>
      <c r="C29" s="12"/>
      <c r="D29" s="12"/>
      <c r="E29" s="44">
        <f t="shared" si="0"/>
        <v>0</v>
      </c>
      <c r="F29" s="25" t="s">
        <v>63</v>
      </c>
      <c r="G29" s="18"/>
      <c r="H29" s="40"/>
      <c r="I29" s="51"/>
      <c r="J29" s="52">
        <f t="shared" si="1"/>
        <v>0</v>
      </c>
    </row>
    <row r="30" spans="1:10" s="4" customFormat="1" ht="27" customHeight="1">
      <c r="A30" s="23" t="s">
        <v>6</v>
      </c>
      <c r="B30" s="24"/>
      <c r="C30" s="12"/>
      <c r="D30" s="12"/>
      <c r="E30" s="44">
        <f t="shared" si="0"/>
        <v>0</v>
      </c>
      <c r="F30" s="48" t="s">
        <v>18</v>
      </c>
      <c r="G30" s="18">
        <v>67189</v>
      </c>
      <c r="H30" s="40">
        <v>67189</v>
      </c>
      <c r="I30" s="51">
        <f>46679-2366-4500</f>
        <v>39813</v>
      </c>
      <c r="J30" s="52">
        <f t="shared" si="1"/>
        <v>-27376</v>
      </c>
    </row>
    <row r="31" spans="1:10" s="4" customFormat="1" ht="27" customHeight="1">
      <c r="A31" s="23" t="s">
        <v>7</v>
      </c>
      <c r="B31" s="24"/>
      <c r="C31" s="11"/>
      <c r="D31" s="11"/>
      <c r="E31" s="44">
        <f t="shared" si="0"/>
        <v>0</v>
      </c>
      <c r="F31" s="48" t="s">
        <v>19</v>
      </c>
      <c r="G31" s="18"/>
      <c r="H31" s="40"/>
      <c r="I31" s="51"/>
      <c r="J31" s="52">
        <f t="shared" si="1"/>
        <v>0</v>
      </c>
    </row>
    <row r="32" spans="1:10" s="4" customFormat="1" ht="27" customHeight="1">
      <c r="A32" s="23" t="s">
        <v>47</v>
      </c>
      <c r="B32" s="24"/>
      <c r="C32" s="34">
        <v>28675</v>
      </c>
      <c r="D32" s="34">
        <v>28675</v>
      </c>
      <c r="E32" s="44">
        <f t="shared" si="0"/>
        <v>0</v>
      </c>
      <c r="F32" s="48" t="s">
        <v>20</v>
      </c>
      <c r="G32" s="18"/>
      <c r="H32" s="40"/>
      <c r="I32" s="51"/>
      <c r="J32" s="52">
        <f t="shared" si="1"/>
        <v>0</v>
      </c>
    </row>
    <row r="33" spans="1:10" s="4" customFormat="1" ht="27" customHeight="1" thickBot="1">
      <c r="A33" s="26" t="s">
        <v>8</v>
      </c>
      <c r="B33" s="32">
        <f>B5+B20+B27+B30+B31+B32</f>
        <v>164615</v>
      </c>
      <c r="C33" s="32">
        <f>C5+C20+C27+C30+C31+C32</f>
        <v>193290</v>
      </c>
      <c r="D33" s="32">
        <f>D5+D20+D27+D30+D31+D32</f>
        <v>144454</v>
      </c>
      <c r="E33" s="54">
        <f t="shared" si="0"/>
        <v>-48836</v>
      </c>
      <c r="F33" s="26" t="s">
        <v>21</v>
      </c>
      <c r="G33" s="33">
        <f>G5+G26+G27+G30+G31+G32</f>
        <v>164615</v>
      </c>
      <c r="H33" s="43">
        <f>H5+H26+H27+H30+H31+H32</f>
        <v>193290</v>
      </c>
      <c r="I33" s="43">
        <f>I5+I26+I27+I30+I31+I32</f>
        <v>144454</v>
      </c>
      <c r="J33" s="55">
        <f t="shared" si="1"/>
        <v>-48836</v>
      </c>
    </row>
    <row r="34" spans="1:10" s="4" customFormat="1" ht="21.95" customHeight="1">
      <c r="A34" s="2"/>
      <c r="B34" s="3"/>
      <c r="C34" s="3"/>
      <c r="D34" s="3"/>
      <c r="E34" s="3"/>
      <c r="F34" s="2"/>
      <c r="G34" s="2"/>
    </row>
    <row r="35" spans="1:10" ht="21.95" customHeight="1"/>
  </sheetData>
  <mergeCells count="1">
    <mergeCell ref="A2:J2"/>
  </mergeCells>
  <phoneticPr fontId="2" type="noConversion"/>
  <pageMargins left="0.78740157480314965" right="0.78740157480314965" top="0.82677165354330717" bottom="0.82677165354330717" header="0.51181102362204722" footer="0.39370078740157483"/>
  <pageSetup paperSize="9" scale="56" orientation="portrait" useFirstPageNumber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县本级基金收支</vt:lpstr>
      <vt:lpstr>县本级基金收支!Print_Area</vt:lpstr>
      <vt:lpstr>县本级基金收支!Print_Titles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预算科/苏世斌</dc:creator>
  <cp:lastModifiedBy>张章照</cp:lastModifiedBy>
  <cp:lastPrinted>2019-10-21T07:30:23Z</cp:lastPrinted>
  <dcterms:created xsi:type="dcterms:W3CDTF">2008-12-02T13:48:04Z</dcterms:created>
  <dcterms:modified xsi:type="dcterms:W3CDTF">2019-12-31T09:01:37Z</dcterms:modified>
</cp:coreProperties>
</file>